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eti\Desktop\РАЗДЕЛНО\"/>
    </mc:Choice>
  </mc:AlternateContent>
  <workbookProtection workbookPassword="CE12" lockStructure="1"/>
  <bookViews>
    <workbookView xWindow="0" yWindow="0" windowWidth="28800" windowHeight="11430"/>
  </bookViews>
  <sheets>
    <sheet name="Pril1" sheetId="1" r:id="rId1"/>
    <sheet name="Pril2" sheetId="2" r:id="rId2"/>
    <sheet name="Pril3" sheetId="3" r:id="rId3"/>
    <sheet name="obl" sheetId="4" state="hidden" r:id="rId4"/>
    <sheet name="zav" sheetId="5" state="hidden" r:id="rId5"/>
  </sheets>
  <functionGroups builtInGroupCount="18"/>
  <definedNames>
    <definedName name="_xlnm.Print_Area" localSheetId="0">Pril1!$A$1:$AE$67</definedName>
    <definedName name="_xlnm.Print_Area" localSheetId="1">Pril2!$A$1:$K$67</definedName>
    <definedName name="_xlnm.Print_Area" localSheetId="2">Pril3!$A$1:$L$65</definedName>
    <definedName name="_xlnm.Print_Titles" localSheetId="0">Pril1!$A:$B,Pril1!$1:$11</definedName>
    <definedName name="_xlnm.Print_Titles" localSheetId="1">Pril2!$1:$11</definedName>
    <definedName name="_xlnm.Print_Titles" localSheetId="2">Pril3!$1:$10</definedName>
  </definedNames>
  <calcPr calcId="162913"/>
</workbook>
</file>

<file path=xl/calcChain.xml><?xml version="1.0" encoding="utf-8"?>
<calcChain xmlns="http://schemas.openxmlformats.org/spreadsheetml/2006/main">
  <c r="AA26" i="1" l="1"/>
  <c r="N26" i="1"/>
  <c r="K26" i="2"/>
  <c r="P26" i="1" s="1"/>
  <c r="L26" i="3"/>
  <c r="O26" i="1" s="1"/>
  <c r="AC66" i="1" l="1"/>
  <c r="K64" i="3" l="1"/>
  <c r="I66" i="2"/>
  <c r="K65" i="3" l="1"/>
  <c r="K63" i="3"/>
  <c r="I67" i="2"/>
  <c r="I65" i="2"/>
  <c r="AC65" i="1"/>
  <c r="N15" i="1" l="1"/>
  <c r="A3" i="1" l="1"/>
  <c r="A4" i="3" s="1"/>
  <c r="A2" i="1"/>
  <c r="A3" i="3" s="1"/>
  <c r="A4" i="2" l="1"/>
  <c r="A3" i="2"/>
  <c r="N55" i="1"/>
  <c r="N54" i="1"/>
  <c r="N53" i="1"/>
  <c r="N52" i="1"/>
  <c r="N51" i="1"/>
  <c r="N50" i="1"/>
  <c r="N49" i="1"/>
  <c r="N48" i="1"/>
  <c r="F7" i="3"/>
  <c r="F7" i="2"/>
  <c r="I2" i="1"/>
  <c r="L3" i="1"/>
  <c r="I64" i="2" l="1"/>
  <c r="C65" i="2"/>
  <c r="C64" i="2"/>
  <c r="K62" i="3"/>
  <c r="C63" i="3"/>
  <c r="C62" i="3"/>
  <c r="C4" i="3"/>
  <c r="C3" i="3"/>
  <c r="C4" i="2"/>
  <c r="C3" i="2"/>
  <c r="AC67" i="1"/>
  <c r="S65" i="1"/>
  <c r="AC64" i="1"/>
  <c r="S64" i="1"/>
  <c r="N62" i="1"/>
  <c r="N61" i="1"/>
  <c r="N60" i="1"/>
  <c r="AE56" i="1"/>
  <c r="AD56" i="1"/>
  <c r="AC56" i="1"/>
  <c r="AB56" i="1"/>
  <c r="M56" i="1"/>
  <c r="L56" i="1"/>
  <c r="K56" i="1"/>
  <c r="J56" i="1"/>
  <c r="I56" i="1"/>
  <c r="H56" i="1"/>
  <c r="G56" i="1"/>
  <c r="F56" i="1"/>
  <c r="E56" i="1"/>
  <c r="D56" i="1"/>
  <c r="C56" i="1"/>
  <c r="S44" i="1"/>
  <c r="AE41" i="1"/>
  <c r="AD41" i="1"/>
  <c r="AC41" i="1"/>
  <c r="AB41" i="1"/>
  <c r="U41" i="1"/>
  <c r="T41" i="1"/>
  <c r="R41" i="1"/>
  <c r="Q41" i="1"/>
  <c r="M41" i="1"/>
  <c r="L41" i="1"/>
  <c r="K41" i="1"/>
  <c r="J41" i="1"/>
  <c r="I41" i="1"/>
  <c r="H41" i="1"/>
  <c r="G41" i="1"/>
  <c r="F41" i="1"/>
  <c r="E41" i="1"/>
  <c r="D41" i="1"/>
  <c r="C41" i="1"/>
  <c r="AA40" i="1"/>
  <c r="N40" i="1"/>
  <c r="AA39" i="1"/>
  <c r="N39" i="1"/>
  <c r="AA38" i="1"/>
  <c r="N38" i="1"/>
  <c r="AA37" i="1"/>
  <c r="N37" i="1"/>
  <c r="AA36" i="1"/>
  <c r="N36" i="1"/>
  <c r="AA35" i="1"/>
  <c r="N35" i="1"/>
  <c r="AA34" i="1"/>
  <c r="N34" i="1"/>
  <c r="AA33" i="1"/>
  <c r="N33" i="1"/>
  <c r="AA32" i="1"/>
  <c r="N32" i="1"/>
  <c r="AA31" i="1"/>
  <c r="N31" i="1"/>
  <c r="AA30" i="1"/>
  <c r="N30" i="1"/>
  <c r="AA29" i="1"/>
  <c r="N29" i="1"/>
  <c r="AA28" i="1"/>
  <c r="N28" i="1"/>
  <c r="AA27" i="1"/>
  <c r="N27" i="1"/>
  <c r="AA25" i="1"/>
  <c r="N25" i="1"/>
  <c r="AA24" i="1"/>
  <c r="N24" i="1"/>
  <c r="AA23" i="1"/>
  <c r="N23" i="1"/>
  <c r="AA22" i="1"/>
  <c r="N22" i="1"/>
  <c r="AA21" i="1"/>
  <c r="N21" i="1"/>
  <c r="AA20" i="1"/>
  <c r="N20" i="1"/>
  <c r="AA19" i="1"/>
  <c r="N19" i="1"/>
  <c r="AA18" i="1"/>
  <c r="N18" i="1"/>
  <c r="AA17" i="1"/>
  <c r="N17" i="1"/>
  <c r="AA16" i="1"/>
  <c r="N16" i="1"/>
  <c r="AA15" i="1"/>
  <c r="AA14" i="1"/>
  <c r="N14" i="1"/>
  <c r="AA13" i="1"/>
  <c r="N13" i="1"/>
  <c r="AA12" i="1"/>
  <c r="N12" i="1"/>
  <c r="U3" i="1"/>
  <c r="AB3" i="1"/>
  <c r="U2" i="1"/>
  <c r="Y2" i="1"/>
  <c r="K62" i="2"/>
  <c r="P62" i="1" s="1"/>
  <c r="K61" i="2"/>
  <c r="P61" i="1" s="1"/>
  <c r="K60" i="2"/>
  <c r="P60" i="1" s="1"/>
  <c r="J56" i="2"/>
  <c r="I56" i="2"/>
  <c r="H56" i="2"/>
  <c r="G56" i="2"/>
  <c r="F56" i="2"/>
  <c r="E56" i="2"/>
  <c r="D56" i="2"/>
  <c r="C56" i="2"/>
  <c r="K55" i="2"/>
  <c r="P55" i="1" s="1"/>
  <c r="K54" i="2"/>
  <c r="P54" i="1" s="1"/>
  <c r="K53" i="2"/>
  <c r="P53" i="1" s="1"/>
  <c r="K52" i="2"/>
  <c r="P52" i="1" s="1"/>
  <c r="K51" i="2"/>
  <c r="P51" i="1" s="1"/>
  <c r="K50" i="2"/>
  <c r="P50" i="1" s="1"/>
  <c r="K49" i="2"/>
  <c r="P49" i="1" s="1"/>
  <c r="K48" i="2"/>
  <c r="P48" i="1" s="1"/>
  <c r="J41" i="2"/>
  <c r="I41" i="2"/>
  <c r="H41" i="2"/>
  <c r="G41" i="2"/>
  <c r="F41" i="2"/>
  <c r="E41" i="2"/>
  <c r="D41" i="2"/>
  <c r="C41" i="2"/>
  <c r="C58" i="2" s="1"/>
  <c r="K40" i="2"/>
  <c r="P40" i="1" s="1"/>
  <c r="K39" i="2"/>
  <c r="P39" i="1" s="1"/>
  <c r="K38" i="2"/>
  <c r="P38" i="1" s="1"/>
  <c r="K37" i="2"/>
  <c r="P37" i="1" s="1"/>
  <c r="K36" i="2"/>
  <c r="P36" i="1" s="1"/>
  <c r="K35" i="2"/>
  <c r="P35" i="1" s="1"/>
  <c r="K34" i="2"/>
  <c r="P34" i="1" s="1"/>
  <c r="K33" i="2"/>
  <c r="P33" i="1" s="1"/>
  <c r="K32" i="2"/>
  <c r="P32" i="1" s="1"/>
  <c r="K31" i="2"/>
  <c r="P31" i="1" s="1"/>
  <c r="K30" i="2"/>
  <c r="P30" i="1" s="1"/>
  <c r="K29" i="2"/>
  <c r="P29" i="1" s="1"/>
  <c r="K28" i="2"/>
  <c r="P28" i="1" s="1"/>
  <c r="K27" i="2"/>
  <c r="P27" i="1" s="1"/>
  <c r="K25" i="2"/>
  <c r="P25" i="1" s="1"/>
  <c r="K24" i="2"/>
  <c r="P24" i="1" s="1"/>
  <c r="K23" i="2"/>
  <c r="P23" i="1" s="1"/>
  <c r="K22" i="2"/>
  <c r="P22" i="1" s="1"/>
  <c r="K21" i="2"/>
  <c r="P21" i="1" s="1"/>
  <c r="K20" i="2"/>
  <c r="P20" i="1" s="1"/>
  <c r="K19" i="2"/>
  <c r="P19" i="1" s="1"/>
  <c r="K18" i="2"/>
  <c r="P18" i="1" s="1"/>
  <c r="K17" i="2"/>
  <c r="P17" i="1" s="1"/>
  <c r="K16" i="2"/>
  <c r="P16" i="1" s="1"/>
  <c r="K15" i="2"/>
  <c r="P15" i="1" s="1"/>
  <c r="K14" i="2"/>
  <c r="P14" i="1" s="1"/>
  <c r="K13" i="2"/>
  <c r="P13" i="1" s="1"/>
  <c r="K12" i="2"/>
  <c r="P12" i="1" s="1"/>
  <c r="L60" i="3"/>
  <c r="K56" i="3"/>
  <c r="J56" i="3"/>
  <c r="I56" i="3"/>
  <c r="H56" i="3"/>
  <c r="G56" i="3"/>
  <c r="F56" i="3"/>
  <c r="E56" i="3"/>
  <c r="D56" i="3"/>
  <c r="C56" i="3"/>
  <c r="L55" i="3"/>
  <c r="O55" i="1" s="1"/>
  <c r="L54" i="3"/>
  <c r="O54" i="1" s="1"/>
  <c r="L53" i="3"/>
  <c r="O53" i="1" s="1"/>
  <c r="L52" i="3"/>
  <c r="O52" i="1" s="1"/>
  <c r="L51" i="3"/>
  <c r="O51" i="1" s="1"/>
  <c r="L50" i="3"/>
  <c r="O50" i="1" s="1"/>
  <c r="L49" i="3"/>
  <c r="O49" i="1" s="1"/>
  <c r="L48" i="3"/>
  <c r="O48" i="1" s="1"/>
  <c r="K41" i="3"/>
  <c r="J41" i="3"/>
  <c r="I41" i="3"/>
  <c r="H41" i="3"/>
  <c r="G41" i="3"/>
  <c r="F41" i="3"/>
  <c r="E41" i="3"/>
  <c r="D41" i="3"/>
  <c r="C41" i="3"/>
  <c r="L40" i="3"/>
  <c r="O40" i="1" s="1"/>
  <c r="L39" i="3"/>
  <c r="O39" i="1" s="1"/>
  <c r="L38" i="3"/>
  <c r="O38" i="1" s="1"/>
  <c r="L37" i="3"/>
  <c r="O37" i="1" s="1"/>
  <c r="L36" i="3"/>
  <c r="O36" i="1" s="1"/>
  <c r="L35" i="3"/>
  <c r="O35" i="1" s="1"/>
  <c r="L34" i="3"/>
  <c r="O34" i="1" s="1"/>
  <c r="L33" i="3"/>
  <c r="O33" i="1" s="1"/>
  <c r="L32" i="3"/>
  <c r="O32" i="1" s="1"/>
  <c r="L31" i="3"/>
  <c r="O31" i="1" s="1"/>
  <c r="L30" i="3"/>
  <c r="O30" i="1" s="1"/>
  <c r="L29" i="3"/>
  <c r="O29" i="1" s="1"/>
  <c r="L28" i="3"/>
  <c r="O28" i="1" s="1"/>
  <c r="L27" i="3"/>
  <c r="O27" i="1" s="1"/>
  <c r="L25" i="3"/>
  <c r="O25" i="1" s="1"/>
  <c r="L24" i="3"/>
  <c r="O24" i="1" s="1"/>
  <c r="L23" i="3"/>
  <c r="O23" i="1" s="1"/>
  <c r="L22" i="3"/>
  <c r="O22" i="1" s="1"/>
  <c r="L21" i="3"/>
  <c r="O21" i="1" s="1"/>
  <c r="L20" i="3"/>
  <c r="O20" i="1" s="1"/>
  <c r="L19" i="3"/>
  <c r="O19" i="1" s="1"/>
  <c r="L18" i="3"/>
  <c r="O18" i="1" s="1"/>
  <c r="L17" i="3"/>
  <c r="O17" i="1" s="1"/>
  <c r="L16" i="3"/>
  <c r="O16" i="1" s="1"/>
  <c r="L15" i="3"/>
  <c r="O15" i="1" s="1"/>
  <c r="L14" i="3"/>
  <c r="O14" i="1" s="1"/>
  <c r="L13" i="3"/>
  <c r="O13" i="1" s="1"/>
  <c r="L12" i="3"/>
  <c r="O12" i="1" s="1"/>
  <c r="AB58" i="1" l="1"/>
  <c r="G58" i="2"/>
  <c r="AD58" i="1"/>
  <c r="AC58" i="1"/>
  <c r="H58" i="2"/>
  <c r="G58" i="3"/>
  <c r="K58" i="3"/>
  <c r="E58" i="3"/>
  <c r="I58" i="3"/>
  <c r="P41" i="1"/>
  <c r="F58" i="3"/>
  <c r="J58" i="3"/>
  <c r="AA41" i="1"/>
  <c r="N41" i="1"/>
  <c r="O41" i="1"/>
  <c r="J4" i="3"/>
  <c r="AE58" i="1"/>
  <c r="C58" i="1"/>
  <c r="G58" i="1"/>
  <c r="K58" i="1"/>
  <c r="N56" i="1"/>
  <c r="F58" i="1"/>
  <c r="J58" i="1"/>
  <c r="E58" i="1"/>
  <c r="I58" i="1"/>
  <c r="M58" i="1"/>
  <c r="D58" i="1"/>
  <c r="H58" i="1"/>
  <c r="L58" i="1"/>
  <c r="I4" i="2"/>
  <c r="G3" i="2"/>
  <c r="H3" i="3"/>
  <c r="E58" i="2"/>
  <c r="I58" i="2"/>
  <c r="F58" i="2"/>
  <c r="J58" i="2"/>
  <c r="K41" i="2"/>
  <c r="D58" i="2"/>
  <c r="L41" i="3"/>
  <c r="L42" i="3"/>
  <c r="H58" i="3"/>
  <c r="L56" i="3"/>
  <c r="D58" i="3"/>
  <c r="K56" i="2"/>
  <c r="O56" i="1"/>
  <c r="P56" i="1"/>
  <c r="N42" i="1"/>
  <c r="K42" i="2"/>
  <c r="C58" i="3"/>
  <c r="P58" i="1" l="1"/>
  <c r="O58" i="1"/>
  <c r="N58" i="1"/>
  <c r="L58" i="3"/>
  <c r="K58" i="2"/>
</calcChain>
</file>

<file path=xl/sharedStrings.xml><?xml version="1.0" encoding="utf-8"?>
<sst xmlns="http://schemas.openxmlformats.org/spreadsheetml/2006/main" count="2110" uniqueCount="903">
  <si>
    <t>01</t>
  </si>
  <si>
    <t>0103</t>
  </si>
  <si>
    <t>01  МБАЛ - Благоевград</t>
  </si>
  <si>
    <t>0103211001</t>
  </si>
  <si>
    <t>411001</t>
  </si>
  <si>
    <t>Благоевград</t>
  </si>
  <si>
    <t>0111</t>
  </si>
  <si>
    <t>01  МБАЛ Ив. Скендеров - Гоце Делчев</t>
  </si>
  <si>
    <t>0111211004</t>
  </si>
  <si>
    <t>211002</t>
  </si>
  <si>
    <t>Гоце Делчев</t>
  </si>
  <si>
    <t>0140</t>
  </si>
  <si>
    <t>01  МБАЛ Югозападна болница - Сандански</t>
  </si>
  <si>
    <t>0140211003</t>
  </si>
  <si>
    <t>211003</t>
  </si>
  <si>
    <t>Сандански</t>
  </si>
  <si>
    <t>0137</t>
  </si>
  <si>
    <t>01  МБАЛ - Разлог</t>
  </si>
  <si>
    <t>0137211002</t>
  </si>
  <si>
    <t>211004</t>
  </si>
  <si>
    <t>Разлог</t>
  </si>
  <si>
    <t>01  СБАЛ по онкология Св. Мина - Благоевград</t>
  </si>
  <si>
    <t>0103212016</t>
  </si>
  <si>
    <t>01  СБАЛ на ПФЗ - Благоевград</t>
  </si>
  <si>
    <t>0103212017</t>
  </si>
  <si>
    <t>0133</t>
  </si>
  <si>
    <t>01  СБР - с. Марикостиново</t>
  </si>
  <si>
    <t>0133232006</t>
  </si>
  <si>
    <t>232001</t>
  </si>
  <si>
    <t>Петрич</t>
  </si>
  <si>
    <t>01  Център за психично здраве - Благоевград</t>
  </si>
  <si>
    <t>0103331009</t>
  </si>
  <si>
    <t>02</t>
  </si>
  <si>
    <t>0204</t>
  </si>
  <si>
    <t>02  УМБАЛ - Бургас</t>
  </si>
  <si>
    <t>0204211001</t>
  </si>
  <si>
    <t>511001</t>
  </si>
  <si>
    <t>Бургас</t>
  </si>
  <si>
    <t>0201</t>
  </si>
  <si>
    <t>02  МБАЛ - Айтос</t>
  </si>
  <si>
    <t>0201211002</t>
  </si>
  <si>
    <t>Айтос</t>
  </si>
  <si>
    <t>0209</t>
  </si>
  <si>
    <t>02  МБАЛ - Карнобат</t>
  </si>
  <si>
    <t>0209211003</t>
  </si>
  <si>
    <t>Карнобат</t>
  </si>
  <si>
    <t>0217</t>
  </si>
  <si>
    <t>02  МБАЛ - Поморие</t>
  </si>
  <si>
    <t>0217211004</t>
  </si>
  <si>
    <t>Поморие</t>
  </si>
  <si>
    <t>0206</t>
  </si>
  <si>
    <t>02  МБАЛ - Средец</t>
  </si>
  <si>
    <t>0206211005</t>
  </si>
  <si>
    <t>211005</t>
  </si>
  <si>
    <t>Средец</t>
  </si>
  <si>
    <t>02  СБАЛ по ПФЗ - Бургас</t>
  </si>
  <si>
    <t>0204212010</t>
  </si>
  <si>
    <t>02  СБР - Бургаски минерални бани</t>
  </si>
  <si>
    <t>0204232016</t>
  </si>
  <si>
    <t>02  Комплексен онкологичен център - Бургас</t>
  </si>
  <si>
    <t>02  Център за психично здраве Д-р Ив. Темков - Бургас</t>
  </si>
  <si>
    <t>03</t>
  </si>
  <si>
    <t>0306</t>
  </si>
  <si>
    <t>03  УМБАЛ Св. Марина - Варна</t>
  </si>
  <si>
    <t>Варна</t>
  </si>
  <si>
    <t>03  УМБАЛ Св. Анна - Варна</t>
  </si>
  <si>
    <t>0314</t>
  </si>
  <si>
    <t>03  МБАЛ - Девня</t>
  </si>
  <si>
    <t>Девня</t>
  </si>
  <si>
    <t>0324</t>
  </si>
  <si>
    <t>03  МБАЛ Царица Йоанна - Провадия</t>
  </si>
  <si>
    <t>Провадия</t>
  </si>
  <si>
    <t>03  СБАЛ  по ПФЗ - Варна</t>
  </si>
  <si>
    <t>03  СБАЛОЗ М.А. Марков - Варна</t>
  </si>
  <si>
    <t>03  СБАЛ  по АГ Проф. д-р Д. Стаматов - Варна</t>
  </si>
  <si>
    <t>03  СБАЛ  по очни болести - Варна</t>
  </si>
  <si>
    <t>03  СБР - Журналист - к.к. Зл. пясъци</t>
  </si>
  <si>
    <t>04</t>
  </si>
  <si>
    <t>0404</t>
  </si>
  <si>
    <t>04  МБАЛ Д-р Ст. Черкезов - В. Търново</t>
  </si>
  <si>
    <t>Велико Търново</t>
  </si>
  <si>
    <t>0406</t>
  </si>
  <si>
    <t>04  МБАЛ Св. Ив. Рилски - Г. Оряховица</t>
  </si>
  <si>
    <t>Горна Оряховица</t>
  </si>
  <si>
    <t>0422</t>
  </si>
  <si>
    <t>04  МБАЛ - Павликени</t>
  </si>
  <si>
    <t>Павликени</t>
  </si>
  <si>
    <t>0428</t>
  </si>
  <si>
    <t>04  МБАЛ - Д-р Д.Павлович - Свищов</t>
  </si>
  <si>
    <t>Свищов</t>
  </si>
  <si>
    <t>04  СБАЛ ПФЗ Д-р Трейман - В. Търново</t>
  </si>
  <si>
    <t>04  Държавна психиатрична болница - Церова кория</t>
  </si>
  <si>
    <t>04  Център за кожно-венерически заболявания - В. Търново</t>
  </si>
  <si>
    <t>04  Комплексен онкологичен център - В. Търново</t>
  </si>
  <si>
    <t>04  Център за психично здраве - В. Търново</t>
  </si>
  <si>
    <t>05</t>
  </si>
  <si>
    <t>0509</t>
  </si>
  <si>
    <t>05  МБАЛ Св. Петка - Видин</t>
  </si>
  <si>
    <t>Видин</t>
  </si>
  <si>
    <t>0501</t>
  </si>
  <si>
    <t>05  МБАЛ Проф. Г. Златарски - Белоградчик</t>
  </si>
  <si>
    <t>Белоградчик</t>
  </si>
  <si>
    <t>06</t>
  </si>
  <si>
    <t>0610</t>
  </si>
  <si>
    <t>06  МБАЛ Хр. Ботев - Враца</t>
  </si>
  <si>
    <t>Враца</t>
  </si>
  <si>
    <t>0608</t>
  </si>
  <si>
    <t>06  МБАЛ - Бяла Слатина</t>
  </si>
  <si>
    <t>Бяла Слатина</t>
  </si>
  <si>
    <t>0620</t>
  </si>
  <si>
    <t>06  МБАЛ Св. Ив. Рилски - Козлодуй</t>
  </si>
  <si>
    <t>Козлодуй</t>
  </si>
  <si>
    <t>0627</t>
  </si>
  <si>
    <t>06  МБАЛ - Мездра</t>
  </si>
  <si>
    <t>Мездра</t>
  </si>
  <si>
    <t>06  СБАЛ за ПФЗ - Враца</t>
  </si>
  <si>
    <t>0632</t>
  </si>
  <si>
    <t>06  СБПЛ на ББ - Роман, Враца</t>
  </si>
  <si>
    <t>Роман</t>
  </si>
  <si>
    <t>06  СБПЛР на ВБ - Мездра, Враца</t>
  </si>
  <si>
    <t>06  Център за кожно-венерически заболявания - Враца</t>
  </si>
  <si>
    <t>06  Комплексен онкологичен център - Враца</t>
  </si>
  <si>
    <t>06  Център за психично здраве - Враца</t>
  </si>
  <si>
    <t>07</t>
  </si>
  <si>
    <t>0705</t>
  </si>
  <si>
    <t>07  МБАЛ Д-р Т. Венкова - Габрово</t>
  </si>
  <si>
    <t>Габрово</t>
  </si>
  <si>
    <t>0729</t>
  </si>
  <si>
    <t>07  МБАЛ Д-р Ст. Христов - Севлиево</t>
  </si>
  <si>
    <t>Севлиево</t>
  </si>
  <si>
    <t>0735</t>
  </si>
  <si>
    <t>07  МБАЛ Д-р Т. Витанов - Трявна</t>
  </si>
  <si>
    <t>Трявна</t>
  </si>
  <si>
    <t>07  СБАЛ на ББ - Габрово</t>
  </si>
  <si>
    <t>07  Детска СБПЛР на ББ - Трявна, Габрово</t>
  </si>
  <si>
    <t>07  Държавна психиатрична болница - Севлиево</t>
  </si>
  <si>
    <t>08</t>
  </si>
  <si>
    <t>0828</t>
  </si>
  <si>
    <t>08  МБАЛ П. Хитов - Добрич</t>
  </si>
  <si>
    <t>Добрич</t>
  </si>
  <si>
    <t>0803</t>
  </si>
  <si>
    <t>08  МБАЛ - Балчик</t>
  </si>
  <si>
    <t>Балчик</t>
  </si>
  <si>
    <t>0817</t>
  </si>
  <si>
    <t>08  МБАЛ - Каварна</t>
  </si>
  <si>
    <t>Каварна</t>
  </si>
  <si>
    <t>08  Държавна психиатрична болница - Карвуна</t>
  </si>
  <si>
    <t>08  СБР Тузлата - Балчик, Добрич</t>
  </si>
  <si>
    <t>08  Център за психично здраве Д-р П. Станчев - Добрич</t>
  </si>
  <si>
    <t>09</t>
  </si>
  <si>
    <t>0916</t>
  </si>
  <si>
    <t>09  МБАЛ Д-р Ат. Дафовски - Кърджали</t>
  </si>
  <si>
    <t>Кърджали</t>
  </si>
  <si>
    <t>0902</t>
  </si>
  <si>
    <t>09  МБАЛ - Ардино</t>
  </si>
  <si>
    <t>Ардино</t>
  </si>
  <si>
    <t>0915</t>
  </si>
  <si>
    <t>09  МБАЛ Живот+ - Крумовград</t>
  </si>
  <si>
    <t>Крумовград</t>
  </si>
  <si>
    <t>0921</t>
  </si>
  <si>
    <t>09  МБАЛ Д-р С. Ростовцев - Момчилград</t>
  </si>
  <si>
    <t>Момчилград</t>
  </si>
  <si>
    <t>09  Държавна психиатрична болница - Кърджали</t>
  </si>
  <si>
    <t>10</t>
  </si>
  <si>
    <t>1029</t>
  </si>
  <si>
    <t>10  МБАЛ Д-р Н. Василев - Кюстендил</t>
  </si>
  <si>
    <t>Кюстендил</t>
  </si>
  <si>
    <t>1048</t>
  </si>
  <si>
    <t>10  МБАЛ Св. Ив. Рилски - Дупница</t>
  </si>
  <si>
    <t>Дупница</t>
  </si>
  <si>
    <t>11</t>
  </si>
  <si>
    <t>1118</t>
  </si>
  <si>
    <t>11  МБАЛ Проф. д-р П. Стоянов - Ловеч</t>
  </si>
  <si>
    <t>Ловеч</t>
  </si>
  <si>
    <t>1119</t>
  </si>
  <si>
    <t>11  МБАЛ - Луковит</t>
  </si>
  <si>
    <t>Луковит</t>
  </si>
  <si>
    <t>1134</t>
  </si>
  <si>
    <t>11  МБАЛ - Троян</t>
  </si>
  <si>
    <t>Троян</t>
  </si>
  <si>
    <t>1133</t>
  </si>
  <si>
    <t>11  МБАЛ Д-р Анг. Пешев - Тетевен</t>
  </si>
  <si>
    <t>Тетевен</t>
  </si>
  <si>
    <t>11  СБАЛ на ББ - Троян</t>
  </si>
  <si>
    <t>11  Държавна психиатрична болница - Ловеч</t>
  </si>
  <si>
    <t>11  Държавна психиатрична болница - Карлуково</t>
  </si>
  <si>
    <t>12</t>
  </si>
  <si>
    <t>1229</t>
  </si>
  <si>
    <t>12  МБАЛ Д-р Ст. Илиев - Монтана</t>
  </si>
  <si>
    <t>Монтана</t>
  </si>
  <si>
    <t>1202</t>
  </si>
  <si>
    <t>12  МБАЛ - Берковица</t>
  </si>
  <si>
    <t>Берковица</t>
  </si>
  <si>
    <t>1224</t>
  </si>
  <si>
    <t>12  МБАЛ Св. Н. Чудотворец  - Лом</t>
  </si>
  <si>
    <t>Лом</t>
  </si>
  <si>
    <t>13</t>
  </si>
  <si>
    <t>1319</t>
  </si>
  <si>
    <t>13  МБАЛ - Пазарджик</t>
  </si>
  <si>
    <t>Пазарджик</t>
  </si>
  <si>
    <t>1308</t>
  </si>
  <si>
    <t>13  МБАЛ - Велинград</t>
  </si>
  <si>
    <t>Велинград</t>
  </si>
  <si>
    <t>13  СБАЛ на ПФЗ - Пазарджик</t>
  </si>
  <si>
    <t>13  СБПЛР ПФЗ Св. Петка Българска - Велинград</t>
  </si>
  <si>
    <t>13  Държавна психиатрична болница - Пазарджик</t>
  </si>
  <si>
    <t>14</t>
  </si>
  <si>
    <t>1432</t>
  </si>
  <si>
    <t>14  МБАЛ Р. Ангелова - Перник</t>
  </si>
  <si>
    <t>Перник</t>
  </si>
  <si>
    <t>14  СБАЛ по ББ - Перник</t>
  </si>
  <si>
    <t>14  СБПЛР - Перник</t>
  </si>
  <si>
    <t>15</t>
  </si>
  <si>
    <t>1524</t>
  </si>
  <si>
    <t>15  УМБАЛ Д-р Г. Странски - Плевен</t>
  </si>
  <si>
    <t>Плевен</t>
  </si>
  <si>
    <t>1503</t>
  </si>
  <si>
    <t>15  МБАЛ - Белене</t>
  </si>
  <si>
    <t>Белене</t>
  </si>
  <si>
    <t>1508</t>
  </si>
  <si>
    <t>15  МБАЛ - Гулянци</t>
  </si>
  <si>
    <t>Гулянци</t>
  </si>
  <si>
    <t>1539</t>
  </si>
  <si>
    <t>15  МБАЛ - Кнежа</t>
  </si>
  <si>
    <t>Кнежа</t>
  </si>
  <si>
    <t>1516</t>
  </si>
  <si>
    <t>15  МБАЛ - Левски</t>
  </si>
  <si>
    <t>Левски</t>
  </si>
  <si>
    <t>1521</t>
  </si>
  <si>
    <t>15  МБАЛ - Никопол</t>
  </si>
  <si>
    <t>Никопол</t>
  </si>
  <si>
    <t>1537</t>
  </si>
  <si>
    <t>15  МБАЛ - Червен бряг</t>
  </si>
  <si>
    <t>Червен бряг</t>
  </si>
  <si>
    <t>16</t>
  </si>
  <si>
    <t>1622</t>
  </si>
  <si>
    <t>16  УМБАЛ Св. Георги - Пловдив</t>
  </si>
  <si>
    <t>Пловдив</t>
  </si>
  <si>
    <t>16  УМБАЛ - Пловдив</t>
  </si>
  <si>
    <t>16  МБАЛ Св. Мина - Пловдив</t>
  </si>
  <si>
    <t>16  МБАЛ Св. Пантелеймон - Пловдив</t>
  </si>
  <si>
    <t>1601</t>
  </si>
  <si>
    <t>16  МБАЛ - Асеновград</t>
  </si>
  <si>
    <t>Асеновград</t>
  </si>
  <si>
    <t>1613</t>
  </si>
  <si>
    <t>16  МБАЛ Д-р К. Попов - Карлово</t>
  </si>
  <si>
    <t>Карлово</t>
  </si>
  <si>
    <t>1623</t>
  </si>
  <si>
    <t>16  МБАЛ - Първомай</t>
  </si>
  <si>
    <t>Първомай</t>
  </si>
  <si>
    <t>1625</t>
  </si>
  <si>
    <t>16  МБАЛ - Раковски</t>
  </si>
  <si>
    <t>Раковски</t>
  </si>
  <si>
    <t>1643</t>
  </si>
  <si>
    <t>16  МБПЛ Ив. Раев - Сопот</t>
  </si>
  <si>
    <t>Сопот</t>
  </si>
  <si>
    <t>1641</t>
  </si>
  <si>
    <t>16  МБПЛР - Стамболийски</t>
  </si>
  <si>
    <t>Стамболийски</t>
  </si>
  <si>
    <t>16  Център за кожно-венерически заболявания - Пловдив</t>
  </si>
  <si>
    <t>16  Комплексен онкологичен център - Пловдив</t>
  </si>
  <si>
    <t>16  Център за психично здраве - Пловдив</t>
  </si>
  <si>
    <t>17</t>
  </si>
  <si>
    <t>1726</t>
  </si>
  <si>
    <t>17  МБАЛ Св. Ив. Рилски - Разград</t>
  </si>
  <si>
    <t>Разград</t>
  </si>
  <si>
    <t>1714</t>
  </si>
  <si>
    <t>17  МБАЛ - Исперих</t>
  </si>
  <si>
    <t>Исперих</t>
  </si>
  <si>
    <t>1716</t>
  </si>
  <si>
    <t>17  МБАЛ - Кубрат</t>
  </si>
  <si>
    <t>Кубрат</t>
  </si>
  <si>
    <t>18</t>
  </si>
  <si>
    <t>1827</t>
  </si>
  <si>
    <t>18  УМБАЛ Канев - Русе</t>
  </si>
  <si>
    <t>Русе</t>
  </si>
  <si>
    <t>1804</t>
  </si>
  <si>
    <t>18  МБАЛ Ю. Вревска - Бяла</t>
  </si>
  <si>
    <t>Бяла</t>
  </si>
  <si>
    <t>18  СБАЛ за ПФЗ Д-р Д. Граматиков - Русе</t>
  </si>
  <si>
    <t>18  Държавна психиатрична болница - Бяла</t>
  </si>
  <si>
    <t>18  Комплексен онкологичен център - Русе</t>
  </si>
  <si>
    <t>18  Център за психично здраве - Русе</t>
  </si>
  <si>
    <t>19</t>
  </si>
  <si>
    <t>1931</t>
  </si>
  <si>
    <t>19  МБАЛ - Силистра</t>
  </si>
  <si>
    <t>Силистра</t>
  </si>
  <si>
    <t>1934</t>
  </si>
  <si>
    <t>19  МБАЛ - Тутракан</t>
  </si>
  <si>
    <t>Тутракан</t>
  </si>
  <si>
    <t>1910</t>
  </si>
  <si>
    <t>19  МБАЛ - Дулово</t>
  </si>
  <si>
    <t>Дулово</t>
  </si>
  <si>
    <t>20</t>
  </si>
  <si>
    <t>2020</t>
  </si>
  <si>
    <t>20  МБАЛ Ив. Селимински - Сливен</t>
  </si>
  <si>
    <t>Сливен</t>
  </si>
  <si>
    <t>2016</t>
  </si>
  <si>
    <t>20  МБАЛ Св. П. Българска - Нова Загора</t>
  </si>
  <si>
    <t>Нова Загора</t>
  </si>
  <si>
    <t>2011</t>
  </si>
  <si>
    <t>20  СБР - Котел</t>
  </si>
  <si>
    <t>Котел</t>
  </si>
  <si>
    <t>21</t>
  </si>
  <si>
    <t>2131</t>
  </si>
  <si>
    <t>21  МБАЛ Д-р Бр. Шукеров - Смолян</t>
  </si>
  <si>
    <t>Смолян</t>
  </si>
  <si>
    <t>2109</t>
  </si>
  <si>
    <t>21  МБАЛ - Девин</t>
  </si>
  <si>
    <t>Девин</t>
  </si>
  <si>
    <t>2111</t>
  </si>
  <si>
    <t>21  МБАЛ Д-р Ас. Шопов - Златоград</t>
  </si>
  <si>
    <t>Златоград</t>
  </si>
  <si>
    <t>2116</t>
  </si>
  <si>
    <t>21  МБАЛ Проф. д-р К. Чилов - Мадан</t>
  </si>
  <si>
    <t>Мадан</t>
  </si>
  <si>
    <t>21  Център за психично здраве - Смолян</t>
  </si>
  <si>
    <t>22</t>
  </si>
  <si>
    <t>2201</t>
  </si>
  <si>
    <t>22  Първа МБАЛ - София-столица</t>
  </si>
  <si>
    <t>Столична</t>
  </si>
  <si>
    <t>22  Втора МБАЛ - София-столица</t>
  </si>
  <si>
    <t>22  Четвърта МБАЛ - София-столица</t>
  </si>
  <si>
    <t>22  Пета МБАЛ - София-столица</t>
  </si>
  <si>
    <t>22  УМБАЛСМ Пирогов - София-столица</t>
  </si>
  <si>
    <t>22  УМБАЛ Александровска - София-столица</t>
  </si>
  <si>
    <t>22  УМБАЛ Св. Ив. Рилски - София-столица</t>
  </si>
  <si>
    <t>22  УМБАЛ Царица Йоанна - София-столица</t>
  </si>
  <si>
    <t>22  УМБАЛ по НП Св. Наум - София-столица</t>
  </si>
  <si>
    <t>22  УМБАЛ НКБ - София-столица</t>
  </si>
  <si>
    <t>22  УМБАЛ Св. Екатерина - София-столица</t>
  </si>
  <si>
    <t>22  УМБАЛ по ББ Св. София - София-столица</t>
  </si>
  <si>
    <t>22  УСБАЛ по АГ Майчин дом - София-столица</t>
  </si>
  <si>
    <t>22  УСБАЛ по ортопедедия Проф. Б. Бойчев - София-столица</t>
  </si>
  <si>
    <t>22  УСБАЛ по детски болести Проф. Ив. Митев- София-столица</t>
  </si>
  <si>
    <t>22  УСБАЛ по ендокринология Акад. Ив. Пенчев - София-столица</t>
  </si>
  <si>
    <t>22  УСБАЛ по ИПЗ Проф. Ив. Киров - София-столица</t>
  </si>
  <si>
    <t>22  УСБАЛ по онкология - София-столица</t>
  </si>
  <si>
    <t>22  УСБАЛ на хематологични заболявания - София-столица</t>
  </si>
  <si>
    <t>22  СБАЛ по ОЗ - София-столица</t>
  </si>
  <si>
    <t>22  Първа СБАЛ по АГ Св. София - София-столица</t>
  </si>
  <si>
    <t>22  Втора СБАЛ по АГ Шейново - София-столица</t>
  </si>
  <si>
    <t>22  СБ за физикална терапия и рехабилитация - Овча купел</t>
  </si>
  <si>
    <t>22  СБР НК - филиал Банкя</t>
  </si>
  <si>
    <t>22  СБР на деца с церебрална парализа Св. София - София-столица</t>
  </si>
  <si>
    <t>22  СБПЛР - Бухово</t>
  </si>
  <si>
    <t>22  СБПЛР - Кремиковци</t>
  </si>
  <si>
    <t>22  СБПЛР - Панчарево</t>
  </si>
  <si>
    <t>22  СБПФЗПЛР Цар Фердинанд - Искрец</t>
  </si>
  <si>
    <t>22  Държавна психиатрична болница Св.Ив.Рилски - Нови Искър</t>
  </si>
  <si>
    <t>22  ДПБ за лечение на наркомании и алкохолизъм - София-столица</t>
  </si>
  <si>
    <t>22  Център за психично здраве Проф. Н. Шипковенски  - София-столица</t>
  </si>
  <si>
    <t>23</t>
  </si>
  <si>
    <t>2301</t>
  </si>
  <si>
    <t>23  УМБАЛ Св. Анна - София</t>
  </si>
  <si>
    <t>София</t>
  </si>
  <si>
    <t>2307</t>
  </si>
  <si>
    <t>23  МБАЛ - Ботевград</t>
  </si>
  <si>
    <t>Ботевград</t>
  </si>
  <si>
    <t>2317</t>
  </si>
  <si>
    <t>23  МБАЛ - Елин Пелин</t>
  </si>
  <si>
    <t>Елин Пелин</t>
  </si>
  <si>
    <t>2318</t>
  </si>
  <si>
    <t>23  МБАЛ Проф. д-р Ал. Герчев - Етрополе</t>
  </si>
  <si>
    <t>Етрополе</t>
  </si>
  <si>
    <t>2320</t>
  </si>
  <si>
    <t>23  МБАЛ - Ихтиман</t>
  </si>
  <si>
    <t>Ихтиман</t>
  </si>
  <si>
    <t>2355</t>
  </si>
  <si>
    <t>23  МБАЛ - Пирдоп</t>
  </si>
  <si>
    <t>Пирдоп</t>
  </si>
  <si>
    <t>2339</t>
  </si>
  <si>
    <t>23  МБАЛ - Самоков</t>
  </si>
  <si>
    <t>Самоков</t>
  </si>
  <si>
    <t>2343</t>
  </si>
  <si>
    <t>23  МБАЛ - Своге</t>
  </si>
  <si>
    <t>Своге</t>
  </si>
  <si>
    <t>23  СБАЛ по онкологични заболявания - София</t>
  </si>
  <si>
    <t>23  СБАЛ за ПФЗ - София</t>
  </si>
  <si>
    <t>2325</t>
  </si>
  <si>
    <t>Костенец</t>
  </si>
  <si>
    <t>23  СБПЛР - Костенец</t>
  </si>
  <si>
    <t>23  Център за психично здраве - София</t>
  </si>
  <si>
    <t>2431</t>
  </si>
  <si>
    <t>24  УМБАЛ Проф. Ст. Киркович - Ст. Загора</t>
  </si>
  <si>
    <t>Стара Загора</t>
  </si>
  <si>
    <t>2412</t>
  </si>
  <si>
    <t>24  МБАЛ Д-р Хр. Стамболски - Казанлък</t>
  </si>
  <si>
    <t>Казанлък</t>
  </si>
  <si>
    <t>2436</t>
  </si>
  <si>
    <t>24  МБАЛ - Чирпан</t>
  </si>
  <si>
    <t>Чирпан</t>
  </si>
  <si>
    <t>2427</t>
  </si>
  <si>
    <t>24  МБАЛ Д-р Д. Чакмаков - Раднево</t>
  </si>
  <si>
    <t>Раднево</t>
  </si>
  <si>
    <t>2407</t>
  </si>
  <si>
    <t>24  МБАЛ - Гълъбово</t>
  </si>
  <si>
    <t>Гълъбово</t>
  </si>
  <si>
    <t>24  СБАЛ за ПФЗ - Ст. Загора</t>
  </si>
  <si>
    <t>24  Държавна психиатрична болница Д-р Г. Кнесьов - Раднево</t>
  </si>
  <si>
    <t>24  Комплексен онкологичен център - Ст. Загора</t>
  </si>
  <si>
    <t>24  Център за психично здраве - Ст. Загора</t>
  </si>
  <si>
    <t>25</t>
  </si>
  <si>
    <t>2535</t>
  </si>
  <si>
    <t>25  МБАЛ - Търговище</t>
  </si>
  <si>
    <t>Търговище</t>
  </si>
  <si>
    <t>2524</t>
  </si>
  <si>
    <t>25  МБАЛ Д-р Н. Маринов - Попово</t>
  </si>
  <si>
    <t>Попово</t>
  </si>
  <si>
    <t>2522</t>
  </si>
  <si>
    <t>25  МБАЛ Д-р П. Томов - Омуртаг</t>
  </si>
  <si>
    <t>Омуртаг</t>
  </si>
  <si>
    <t>26</t>
  </si>
  <si>
    <t>2634</t>
  </si>
  <si>
    <t>26  МБАЛ - Хасково</t>
  </si>
  <si>
    <t xml:space="preserve"> Хасково</t>
  </si>
  <si>
    <t>2609</t>
  </si>
  <si>
    <t>26  МБАЛ Св. Екатерина - Димитровград</t>
  </si>
  <si>
    <t>Димитровград</t>
  </si>
  <si>
    <t>2628</t>
  </si>
  <si>
    <t>26  МБАЛ - Свиленград</t>
  </si>
  <si>
    <t>Свиленград</t>
  </si>
  <si>
    <t>2633</t>
  </si>
  <si>
    <t>26  МБАЛ - Харманли</t>
  </si>
  <si>
    <t>Харманли</t>
  </si>
  <si>
    <t>2632</t>
  </si>
  <si>
    <t>26  СБАЛ ВБ - Тополовград</t>
  </si>
  <si>
    <t>Тополовград</t>
  </si>
  <si>
    <t>26  СБАЛ ПФЗ - Хасково</t>
  </si>
  <si>
    <t>26  СБАЛ по онкология - Хасково</t>
  </si>
  <si>
    <t>2617</t>
  </si>
  <si>
    <t>26  СБПЛР - Любимец</t>
  </si>
  <si>
    <t>Любимец</t>
  </si>
  <si>
    <t>26  Център за психично здраве - Хасково</t>
  </si>
  <si>
    <t>27</t>
  </si>
  <si>
    <t>2730</t>
  </si>
  <si>
    <t>27  МБАЛ - Шумен</t>
  </si>
  <si>
    <t>Шумен</t>
  </si>
  <si>
    <t>2723</t>
  </si>
  <si>
    <t>27  МБАЛ - В. Преслав</t>
  </si>
  <si>
    <t>Велики Преслав</t>
  </si>
  <si>
    <t>27  Държавна психиатрична болница -  Царев брод</t>
  </si>
  <si>
    <t>27  Комплексен онкологичен център - Шумен</t>
  </si>
  <si>
    <t>28</t>
  </si>
  <si>
    <t>2826</t>
  </si>
  <si>
    <t>28  МБАЛ Св. Пантелеймон - Ямбол</t>
  </si>
  <si>
    <t>Ямбол</t>
  </si>
  <si>
    <t>2807</t>
  </si>
  <si>
    <t>28  МБАЛ Св. Ив. Рилски - Елхово</t>
  </si>
  <si>
    <t>Елхово</t>
  </si>
  <si>
    <t xml:space="preserve">01 Благоевград          </t>
  </si>
  <si>
    <t xml:space="preserve">02 Бургас               </t>
  </si>
  <si>
    <t xml:space="preserve">03 Варна                </t>
  </si>
  <si>
    <t xml:space="preserve">04 Велико Търново       </t>
  </si>
  <si>
    <t xml:space="preserve">05 Видин                </t>
  </si>
  <si>
    <t xml:space="preserve">06 Враца                </t>
  </si>
  <si>
    <t xml:space="preserve">07 Габрово              </t>
  </si>
  <si>
    <t xml:space="preserve">08 Добрич               </t>
  </si>
  <si>
    <t xml:space="preserve">09 Кърджали             </t>
  </si>
  <si>
    <t xml:space="preserve">10 Кюстендил            </t>
  </si>
  <si>
    <t xml:space="preserve">11 Ловеч                </t>
  </si>
  <si>
    <t xml:space="preserve">12 Монтана              </t>
  </si>
  <si>
    <t xml:space="preserve">13 Пазарджик            </t>
  </si>
  <si>
    <t xml:space="preserve">14 Перник               </t>
  </si>
  <si>
    <t xml:space="preserve">15 Плевен               </t>
  </si>
  <si>
    <t xml:space="preserve">16 Пловдив              </t>
  </si>
  <si>
    <t xml:space="preserve">17 Разград              </t>
  </si>
  <si>
    <t xml:space="preserve">18 Русе                 </t>
  </si>
  <si>
    <t xml:space="preserve">19 Силистра             </t>
  </si>
  <si>
    <t xml:space="preserve">20 Сливен               </t>
  </si>
  <si>
    <t xml:space="preserve">21 Смолян               </t>
  </si>
  <si>
    <t xml:space="preserve">22 София (столица)      </t>
  </si>
  <si>
    <t xml:space="preserve">23 София                </t>
  </si>
  <si>
    <t xml:space="preserve">24 Стара Загора         </t>
  </si>
  <si>
    <t>24</t>
  </si>
  <si>
    <t xml:space="preserve">25 Търговище            </t>
  </si>
  <si>
    <t xml:space="preserve">26 Хасково              </t>
  </si>
  <si>
    <t xml:space="preserve">27 Шумен                </t>
  </si>
  <si>
    <t xml:space="preserve">28 Ямбол                </t>
  </si>
  <si>
    <t>Приложение 3</t>
  </si>
  <si>
    <t>Област:</t>
  </si>
  <si>
    <t>Община:</t>
  </si>
  <si>
    <t>Лечебно заведение:</t>
  </si>
  <si>
    <t>Регистрационен №:</t>
  </si>
  <si>
    <t xml:space="preserve">Разходи за придобиване на дълготрайни активи  в лечебното заведение </t>
  </si>
  <si>
    <t>през</t>
  </si>
  <si>
    <t>г.</t>
  </si>
  <si>
    <t>№</t>
  </si>
  <si>
    <t>БОЛНИЧНИ ОТДЕЛЕНИЯ / ЗВЕНА</t>
  </si>
  <si>
    <t>Основен ремонт на ДМА</t>
  </si>
  <si>
    <t xml:space="preserve"> Придобиване на дълготрайни материални активи</t>
  </si>
  <si>
    <t xml:space="preserve"> Придобиване на немат. дълготрайни активи</t>
  </si>
  <si>
    <t>ВСИЧКО КАПИТАЛОВИ РАЗХОДИ ЗА ЛЕЧЕБНОТО ЗАВЕДЕНИЕ</t>
  </si>
  <si>
    <t>компютри и хардуер</t>
  </si>
  <si>
    <t>друго оборудв. машини и съоръж.</t>
  </si>
  <si>
    <t>транспортни средства</t>
  </si>
  <si>
    <t>стопански инвентар</t>
  </si>
  <si>
    <t>инфра-структурни обекти</t>
  </si>
  <si>
    <t>други ДМА</t>
  </si>
  <si>
    <t>програмни продукти</t>
  </si>
  <si>
    <t>други</t>
  </si>
  <si>
    <t>Интензивни</t>
  </si>
  <si>
    <t>Гинекология</t>
  </si>
  <si>
    <t>Родилни</t>
  </si>
  <si>
    <t>Патологична бременност</t>
  </si>
  <si>
    <t>Педиатрични</t>
  </si>
  <si>
    <t>Вътрешни болести</t>
  </si>
  <si>
    <t>Гастроентерология</t>
  </si>
  <si>
    <t>Ендокринология и болести на обмяната</t>
  </si>
  <si>
    <t>Кардиология</t>
  </si>
  <si>
    <t>Нефрология</t>
  </si>
  <si>
    <t>Ревматология</t>
  </si>
  <si>
    <t>Пневмология и фтизиатрия</t>
  </si>
  <si>
    <t>Клинична хематология</t>
  </si>
  <si>
    <t>Инфекциозни болести</t>
  </si>
  <si>
    <t>Нервни болести</t>
  </si>
  <si>
    <t>Кожни и венерически болести</t>
  </si>
  <si>
    <t>Медицинска онкология</t>
  </si>
  <si>
    <t>Лъчелечение</t>
  </si>
  <si>
    <t>Хирургия</t>
  </si>
  <si>
    <t>Неврохирургия</t>
  </si>
  <si>
    <t>Ортопедия и травматология</t>
  </si>
  <si>
    <t>Урология</t>
  </si>
  <si>
    <t xml:space="preserve">Очни болести </t>
  </si>
  <si>
    <t>Ушно-носно-гърлени болести</t>
  </si>
  <si>
    <t>За дългосрочни грижи</t>
  </si>
  <si>
    <t>За рехабилитация</t>
  </si>
  <si>
    <t>Психиатрични</t>
  </si>
  <si>
    <t>Други сециалицирани</t>
  </si>
  <si>
    <t>Контролен ред</t>
  </si>
  <si>
    <t>х</t>
  </si>
  <si>
    <t>Диагностично-консултативен блок</t>
  </si>
  <si>
    <t>планова хоспитализация</t>
  </si>
  <si>
    <t>спешна хоспитализация</t>
  </si>
  <si>
    <t>Трансф.хематология</t>
  </si>
  <si>
    <t>Диализа</t>
  </si>
  <si>
    <t>Места за краткотраен престой</t>
  </si>
  <si>
    <t>ТЕЛК</t>
  </si>
  <si>
    <t>Спешно/Неотложно звено</t>
  </si>
  <si>
    <t>Образна диагностика</t>
  </si>
  <si>
    <t>Лаборатории</t>
  </si>
  <si>
    <t xml:space="preserve">Други </t>
  </si>
  <si>
    <t>Забележки</t>
  </si>
  <si>
    <r>
      <t>ОБЩОБОЛНИЧНИ КАПИТАЛОВИ РАЗХОДИ</t>
    </r>
    <r>
      <rPr>
        <b/>
        <sz val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204"/>
      </rPr>
      <t>(капиталови разходи, които не могат да се разпределят по отделения/звена)</t>
    </r>
  </si>
  <si>
    <t>Директор Р З И:</t>
  </si>
  <si>
    <t>Гл. счетоводител:</t>
  </si>
  <si>
    <t>Дата:</t>
  </si>
  <si>
    <t>Директор:</t>
  </si>
  <si>
    <t>Телефон за връзка:</t>
  </si>
  <si>
    <t>Приложение 2</t>
  </si>
  <si>
    <t xml:space="preserve">Таблица на приходите на лечебното заведение </t>
  </si>
  <si>
    <t>П   Р   И   Х   О   Д   И</t>
  </si>
  <si>
    <t>Приходи от МЗ</t>
  </si>
  <si>
    <t>Приходи от НЗОК</t>
  </si>
  <si>
    <t>Приходи от ДЗОФ</t>
  </si>
  <si>
    <t>Приходи от потребител-ски такси</t>
  </si>
  <si>
    <t>Приходи от продажби на стоки, услуги и други</t>
  </si>
  <si>
    <t>Приходи от дарения</t>
  </si>
  <si>
    <t>Други приходи</t>
  </si>
  <si>
    <t>ВСИЧКО ПРИХОДИ</t>
  </si>
  <si>
    <t>Трансф. хематология</t>
  </si>
  <si>
    <t>Приходи по централна доставка за отделения с легла</t>
  </si>
  <si>
    <t>Приходи по централна доставка за отделения/звена без легла</t>
  </si>
  <si>
    <r>
      <t>ОБЩОБОЛНИЧНИ ПРИХОДИ</t>
    </r>
    <r>
      <rPr>
        <b/>
        <sz val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204"/>
      </rPr>
      <t>(приходи, които не могат да се разпределят по отделения/звена)</t>
    </r>
  </si>
  <si>
    <t xml:space="preserve">Извършени фактически разходи, реализирана дейност, численост на персонала и средна </t>
  </si>
  <si>
    <t>работна заплата в лечебното заведение</t>
  </si>
  <si>
    <t>БОЛНИЧНИ ОТДЕЛЕНИЯ/ЗВЕНА</t>
  </si>
  <si>
    <t>Разходи по видове</t>
  </si>
  <si>
    <t>ПРИХОДИ НА ЛЕЧЕБНОТО ЗАВЕДЕНИЕ</t>
  </si>
  <si>
    <t>Р е а л и з и р а н а    д е й н о с т</t>
  </si>
  <si>
    <t>Брой преминали болни през отделенията</t>
  </si>
  <si>
    <t>Численост на персонала (средносписъчен състав)</t>
  </si>
  <si>
    <t>Заплати и възнагражде-ния на персонала по труд. договори</t>
  </si>
  <si>
    <t>Други възнагражде-ния на персонала</t>
  </si>
  <si>
    <t>Осигурителни вноски</t>
  </si>
  <si>
    <t>Храна за болни</t>
  </si>
  <si>
    <t>Лекарства</t>
  </si>
  <si>
    <t>Медицински консумативи</t>
  </si>
  <si>
    <t>Горива, вода и енергия</t>
  </si>
  <si>
    <t>Други материали</t>
  </si>
  <si>
    <t>Разходи за текуща поддръжка</t>
  </si>
  <si>
    <t>Разходи за амортизации</t>
  </si>
  <si>
    <t>Всички други разходи</t>
  </si>
  <si>
    <t>ВСИЧКО ТЕКУЩИ РАЗХОДИ</t>
  </si>
  <si>
    <t>Средно-годишен брой легла/места за краткотра-ен престой</t>
  </si>
  <si>
    <t>Реализирани леглодни</t>
  </si>
  <si>
    <t>Брой болни/ процедури/ решения</t>
  </si>
  <si>
    <t>Болни в началото на отчетния период</t>
  </si>
  <si>
    <t>Постъпили болни</t>
  </si>
  <si>
    <t>Приведени от други отделения</t>
  </si>
  <si>
    <t>Изписани</t>
  </si>
  <si>
    <t>Преведени в други отделения</t>
  </si>
  <si>
    <t>Умрели</t>
  </si>
  <si>
    <t>Остават в края на отчетния период</t>
  </si>
  <si>
    <t>Висш с меди-цинско образо-вание</t>
  </si>
  <si>
    <t>Висш с немеди-цинско образо-вание</t>
  </si>
  <si>
    <t>Друг персонал</t>
  </si>
  <si>
    <t>Други специалицирани</t>
  </si>
  <si>
    <t>Средна месечна работна заплата в отделенията</t>
  </si>
  <si>
    <t>Средна месечна работна заплата в отделения/звена без легла</t>
  </si>
  <si>
    <t>Разходи по централна доставка за отделения с легла</t>
  </si>
  <si>
    <t>Разходи по централна доставка за отделения/звена без легла</t>
  </si>
  <si>
    <r>
      <t>ОБЩОБОЛНИЧНИ РАЗХОДИ</t>
    </r>
    <r>
      <rPr>
        <b/>
        <sz val="8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>(посочва се сумата на общоболничните разходи, разпределени и включени по отделенията/звената)</t>
    </r>
  </si>
  <si>
    <t>Директор РЗИ:</t>
  </si>
  <si>
    <t>0204334013</t>
  </si>
  <si>
    <t>334013</t>
  </si>
  <si>
    <t>0204331011</t>
  </si>
  <si>
    <t>331011</t>
  </si>
  <si>
    <t>511002</t>
  </si>
  <si>
    <t>0314211005</t>
  </si>
  <si>
    <t>0324211004</t>
  </si>
  <si>
    <t>0306212025</t>
  </si>
  <si>
    <t>0306212026</t>
  </si>
  <si>
    <t>0306212008</t>
  </si>
  <si>
    <t>0306212007</t>
  </si>
  <si>
    <t>0306232012</t>
  </si>
  <si>
    <t>0406211002</t>
  </si>
  <si>
    <t>0422211004</t>
  </si>
  <si>
    <t>0428211006</t>
  </si>
  <si>
    <t>211006</t>
  </si>
  <si>
    <t>0404242012</t>
  </si>
  <si>
    <t>242012</t>
  </si>
  <si>
    <t>0404212017</t>
  </si>
  <si>
    <t>0404333010</t>
  </si>
  <si>
    <t>333010</t>
  </si>
  <si>
    <t>0404334009</t>
  </si>
  <si>
    <t>334009</t>
  </si>
  <si>
    <t>0404331011</t>
  </si>
  <si>
    <t>0501211002</t>
  </si>
  <si>
    <t>0627211002</t>
  </si>
  <si>
    <t>0608211003</t>
  </si>
  <si>
    <t>0608211004</t>
  </si>
  <si>
    <t>0610212018</t>
  </si>
  <si>
    <t>0632222014</t>
  </si>
  <si>
    <t>222014</t>
  </si>
  <si>
    <t>0627252021</t>
  </si>
  <si>
    <t>252021</t>
  </si>
  <si>
    <t>0610333009</t>
  </si>
  <si>
    <t>333009</t>
  </si>
  <si>
    <t>0610334010</t>
  </si>
  <si>
    <t>334010</t>
  </si>
  <si>
    <t>0610331008</t>
  </si>
  <si>
    <t>331008</t>
  </si>
  <si>
    <t>0729211003</t>
  </si>
  <si>
    <t>0735211004</t>
  </si>
  <si>
    <t>0705212005</t>
  </si>
  <si>
    <t>0735222010</t>
  </si>
  <si>
    <t>0729242006</t>
  </si>
  <si>
    <t>242006</t>
  </si>
  <si>
    <t>0828211001</t>
  </si>
  <si>
    <t>0705211001</t>
  </si>
  <si>
    <t>0509211001</t>
  </si>
  <si>
    <t>0610211001</t>
  </si>
  <si>
    <t>0404211001</t>
  </si>
  <si>
    <t>0306211001</t>
  </si>
  <si>
    <t>0306211002</t>
  </si>
  <si>
    <t>0803211002</t>
  </si>
  <si>
    <t>0817211003</t>
  </si>
  <si>
    <t>0803232008</t>
  </si>
  <si>
    <t>232008</t>
  </si>
  <si>
    <t>0803242011</t>
  </si>
  <si>
    <t>242011</t>
  </si>
  <si>
    <t>0828331007</t>
  </si>
  <si>
    <t>331007</t>
  </si>
  <si>
    <t>0916211001</t>
  </si>
  <si>
    <t>0902211002</t>
  </si>
  <si>
    <t>0915211004</t>
  </si>
  <si>
    <t>0921211003</t>
  </si>
  <si>
    <t>0916242006</t>
  </si>
  <si>
    <t>1029211001</t>
  </si>
  <si>
    <t>1048211002</t>
  </si>
  <si>
    <t>1118211001</t>
  </si>
  <si>
    <t>1119211004</t>
  </si>
  <si>
    <t>1134211002</t>
  </si>
  <si>
    <t>1133211003</t>
  </si>
  <si>
    <t>1134212005</t>
  </si>
  <si>
    <t>1118242006</t>
  </si>
  <si>
    <t>1119242007</t>
  </si>
  <si>
    <t>242007</t>
  </si>
  <si>
    <t>1229211001</t>
  </si>
  <si>
    <t>411002</t>
  </si>
  <si>
    <t>1202211002</t>
  </si>
  <si>
    <t>1224211003</t>
  </si>
  <si>
    <t>1319211001</t>
  </si>
  <si>
    <t>1308211004</t>
  </si>
  <si>
    <t>1319212018</t>
  </si>
  <si>
    <t>1308212012</t>
  </si>
  <si>
    <t>1319242007</t>
  </si>
  <si>
    <t>1432211001</t>
  </si>
  <si>
    <t>1432212005</t>
  </si>
  <si>
    <t>1432252010</t>
  </si>
  <si>
    <t>252010</t>
  </si>
  <si>
    <t>1524211001</t>
  </si>
  <si>
    <t>1503211006</t>
  </si>
  <si>
    <t>1508211005</t>
  </si>
  <si>
    <t>1539211012</t>
  </si>
  <si>
    <t>211012</t>
  </si>
  <si>
    <t>1516211003</t>
  </si>
  <si>
    <t>1521211004</t>
  </si>
  <si>
    <t>1537211002</t>
  </si>
  <si>
    <t>1622211001</t>
  </si>
  <si>
    <t>1622211002</t>
  </si>
  <si>
    <t>1622211003</t>
  </si>
  <si>
    <t>1622211004</t>
  </si>
  <si>
    <t>1601211005</t>
  </si>
  <si>
    <t>1613211006</t>
  </si>
  <si>
    <t>1623211007</t>
  </si>
  <si>
    <t>211007</t>
  </si>
  <si>
    <t>1625211008</t>
  </si>
  <si>
    <t>211008</t>
  </si>
  <si>
    <t>1643221052</t>
  </si>
  <si>
    <t>1641221053</t>
  </si>
  <si>
    <t>1622333018</t>
  </si>
  <si>
    <t>333018</t>
  </si>
  <si>
    <t>1622334019</t>
  </si>
  <si>
    <t>334019</t>
  </si>
  <si>
    <t>331017</t>
  </si>
  <si>
    <t>1726211001</t>
  </si>
  <si>
    <t>1622331017</t>
  </si>
  <si>
    <t>1714211002</t>
  </si>
  <si>
    <t>1716211003</t>
  </si>
  <si>
    <t>1827211001</t>
  </si>
  <si>
    <t>1804211002</t>
  </si>
  <si>
    <t>1827212016</t>
  </si>
  <si>
    <t>1804242010</t>
  </si>
  <si>
    <t>242010</t>
  </si>
  <si>
    <t>1827334009</t>
  </si>
  <si>
    <t>1827331007</t>
  </si>
  <si>
    <t>1931211001</t>
  </si>
  <si>
    <t>1934211002</t>
  </si>
  <si>
    <t>1910211003</t>
  </si>
  <si>
    <t>2020211001</t>
  </si>
  <si>
    <t>2016211002</t>
  </si>
  <si>
    <t>2011252017</t>
  </si>
  <si>
    <t>232017</t>
  </si>
  <si>
    <t>2131211001</t>
  </si>
  <si>
    <t>2109211004</t>
  </si>
  <si>
    <t>2111211002</t>
  </si>
  <si>
    <t>2116211003</t>
  </si>
  <si>
    <t>2131331007</t>
  </si>
  <si>
    <t>2201211032</t>
  </si>
  <si>
    <t>211032</t>
  </si>
  <si>
    <t>211033</t>
  </si>
  <si>
    <t>2201211033</t>
  </si>
  <si>
    <t>2201211034</t>
  </si>
  <si>
    <t>211034</t>
  </si>
  <si>
    <t>2201211035</t>
  </si>
  <si>
    <t>511035</t>
  </si>
  <si>
    <t>2201211003</t>
  </si>
  <si>
    <t>511003</t>
  </si>
  <si>
    <t>2201211055</t>
  </si>
  <si>
    <t>511055</t>
  </si>
  <si>
    <t>2201211002</t>
  </si>
  <si>
    <t>2201211004</t>
  </si>
  <si>
    <t>511004</t>
  </si>
  <si>
    <t>2201211083</t>
  </si>
  <si>
    <t>511083</t>
  </si>
  <si>
    <t>2201212009</t>
  </si>
  <si>
    <t>511009</t>
  </si>
  <si>
    <t>2201212013</t>
  </si>
  <si>
    <t>511013</t>
  </si>
  <si>
    <t>2201211005</t>
  </si>
  <si>
    <t>511005</t>
  </si>
  <si>
    <t>2201212006</t>
  </si>
  <si>
    <t>512006</t>
  </si>
  <si>
    <t>2201212010</t>
  </si>
  <si>
    <t>512010</t>
  </si>
  <si>
    <t>2201212012</t>
  </si>
  <si>
    <t>512012</t>
  </si>
  <si>
    <t>2201212011</t>
  </si>
  <si>
    <t>512011</t>
  </si>
  <si>
    <t>2201212014</t>
  </si>
  <si>
    <t>512014</t>
  </si>
  <si>
    <t>2201214020</t>
  </si>
  <si>
    <t>512020</t>
  </si>
  <si>
    <t>2201212075</t>
  </si>
  <si>
    <t>512075</t>
  </si>
  <si>
    <t>2201234021</t>
  </si>
  <si>
    <t>234021</t>
  </si>
  <si>
    <t>2201212007</t>
  </si>
  <si>
    <t>2201212008</t>
  </si>
  <si>
    <t>2201212086</t>
  </si>
  <si>
    <t>2201233087</t>
  </si>
  <si>
    <t>233087</t>
  </si>
  <si>
    <t>2201222027</t>
  </si>
  <si>
    <t>232027</t>
  </si>
  <si>
    <t>2201222024</t>
  </si>
  <si>
    <t>252024</t>
  </si>
  <si>
    <t>252025</t>
  </si>
  <si>
    <t>2201222025</t>
  </si>
  <si>
    <t>2201222026</t>
  </si>
  <si>
    <t>252026</t>
  </si>
  <si>
    <t>2301222013</t>
  </si>
  <si>
    <t>2201242023</t>
  </si>
  <si>
    <t>242023</t>
  </si>
  <si>
    <t>2201242099</t>
  </si>
  <si>
    <t>242099</t>
  </si>
  <si>
    <t>2201331047</t>
  </si>
  <si>
    <t>331047</t>
  </si>
  <si>
    <t>2201211001</t>
  </si>
  <si>
    <t>2307211002</t>
  </si>
  <si>
    <t>2317211004</t>
  </si>
  <si>
    <t>2318211005</t>
  </si>
  <si>
    <t>2320211006</t>
  </si>
  <si>
    <t>2355211007</t>
  </si>
  <si>
    <t>2339211009</t>
  </si>
  <si>
    <t>2343211008</t>
  </si>
  <si>
    <t>211009</t>
  </si>
  <si>
    <t>2301212022</t>
  </si>
  <si>
    <t>2301212023</t>
  </si>
  <si>
    <t>2325222010</t>
  </si>
  <si>
    <t>2301331014</t>
  </si>
  <si>
    <t>331014</t>
  </si>
  <si>
    <t>2431211002</t>
  </si>
  <si>
    <t>2412211003</t>
  </si>
  <si>
    <t>2407211005</t>
  </si>
  <si>
    <t>2427211006</t>
  </si>
  <si>
    <t>2436211004</t>
  </si>
  <si>
    <t>2424242013</t>
  </si>
  <si>
    <t>242013</t>
  </si>
  <si>
    <t>2431212027</t>
  </si>
  <si>
    <t>2431331010</t>
  </si>
  <si>
    <t>331010</t>
  </si>
  <si>
    <t>2431334012</t>
  </si>
  <si>
    <t>334012</t>
  </si>
  <si>
    <t>2535211001</t>
  </si>
  <si>
    <t>2522211003</t>
  </si>
  <si>
    <t>2524211002</t>
  </si>
  <si>
    <t>2634211001</t>
  </si>
  <si>
    <t>2609211002</t>
  </si>
  <si>
    <t>2633211003</t>
  </si>
  <si>
    <t>2628211004</t>
  </si>
  <si>
    <t>2632212018</t>
  </si>
  <si>
    <t>2617212008</t>
  </si>
  <si>
    <t>252008</t>
  </si>
  <si>
    <t>2634212016</t>
  </si>
  <si>
    <t>2634212017</t>
  </si>
  <si>
    <t>2634331010</t>
  </si>
  <si>
    <t>2730211001</t>
  </si>
  <si>
    <t>2723211002</t>
  </si>
  <si>
    <t>2730242005</t>
  </si>
  <si>
    <t>242005</t>
  </si>
  <si>
    <t>2730334007</t>
  </si>
  <si>
    <t>334007</t>
  </si>
  <si>
    <t>2826211001</t>
  </si>
  <si>
    <t>2807211002</t>
  </si>
  <si>
    <t>312010</t>
  </si>
  <si>
    <t>312002</t>
  </si>
  <si>
    <t>312025</t>
  </si>
  <si>
    <t>214026</t>
  </si>
  <si>
    <t>213008</t>
  </si>
  <si>
    <t>212007</t>
  </si>
  <si>
    <t>232012</t>
  </si>
  <si>
    <t>312017</t>
  </si>
  <si>
    <t>312018</t>
  </si>
  <si>
    <t>412005</t>
  </si>
  <si>
    <t>262010</t>
  </si>
  <si>
    <t>272012</t>
  </si>
  <si>
    <t>221052</t>
  </si>
  <si>
    <t>231053</t>
  </si>
  <si>
    <t>312016</t>
  </si>
  <si>
    <t>214086</t>
  </si>
  <si>
    <t>213007</t>
  </si>
  <si>
    <t>272013</t>
  </si>
  <si>
    <t>214022</t>
  </si>
  <si>
    <t>312023</t>
  </si>
  <si>
    <t>312027</t>
  </si>
  <si>
    <t>212018</t>
  </si>
  <si>
    <t>214017</t>
  </si>
  <si>
    <t>331009</t>
  </si>
  <si>
    <t>КАПИТА-ЛОВИ РАЗХОДИ</t>
  </si>
  <si>
    <t>в т. ч.:  контролни прегледи</t>
  </si>
  <si>
    <t>Приходи от общнско финансиране</t>
  </si>
  <si>
    <t>214001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</si>
  <si>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</si>
  <si>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</si>
  <si>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</si>
  <si>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</si>
  <si>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</si>
  <si>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</si>
  <si>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</si>
  <si>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</si>
  <si>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</si>
  <si>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</si>
  <si>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</si>
  <si>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</si>
  <si>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</si>
  <si>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</si>
  <si>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</si>
  <si>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</si>
  <si>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</si>
  <si>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</si>
  <si>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</si>
  <si>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</si>
  <si>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</si>
  <si>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</si>
  <si>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COVID-19 инфекция</t>
  </si>
  <si>
    <t>Всичко от р.1 до р. 29</t>
  </si>
  <si>
    <t>Всичко от р.36 до р.43</t>
  </si>
  <si>
    <r>
      <t>ВСИЧКО ЗА ЛЕЧ.ЗАВЕД.</t>
    </r>
    <r>
      <rPr>
        <b/>
        <sz val="8"/>
        <rFont val="Arial"/>
        <family val="2"/>
        <charset val="204"/>
      </rPr>
      <t xml:space="preserve"> (р.30+р.44+р.48)</t>
    </r>
  </si>
  <si>
    <r>
      <t>ВСИЧКО ЗА ЛЕЧ.ЗАВЕД.</t>
    </r>
    <r>
      <rPr>
        <b/>
        <sz val="8"/>
        <rFont val="Arial"/>
        <family val="2"/>
        <charset val="204"/>
      </rPr>
      <t xml:space="preserve"> (р.30+р.44+р.50)</t>
    </r>
  </si>
  <si>
    <r>
      <t xml:space="preserve">ВСИЧКО ЗА ЛЕЧ.ЗАВЕД. </t>
    </r>
    <r>
      <rPr>
        <b/>
        <sz val="8"/>
        <rFont val="Arial"/>
        <family val="2"/>
        <charset val="204"/>
      </rPr>
      <t>(р.30+р.44)</t>
    </r>
  </si>
  <si>
    <t>Мед. специалис- ти по здравни грижи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</si>
</sst>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sz val="9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4">
    <xf numFmtId="0" fontId="0" fillId="0" borderId="0" xfId="0"/>
    <xf numFmtId="49" fontId="2" fillId="0" borderId="0" xfId="0" applyNumberFormat="1" applyFont="1" applyBorder="1" applyProtection="1"/>
    <xf numFmtId="49" fontId="2" fillId="0" borderId="0" xfId="0" applyNumberFormat="1" applyFont="1" applyProtection="1"/>
    <xf numFmtId="49" fontId="0" fillId="0" borderId="0" xfId="0" applyNumberFormat="1" applyProtection="1"/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0" fillId="0" borderId="19" xfId="0" applyFont="1" applyBorder="1" applyProtection="1">
      <protection hidden="1"/>
    </xf>
    <xf numFmtId="4" fontId="10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hidden="1"/>
    </xf>
    <xf numFmtId="4" fontId="10" fillId="0" borderId="0" xfId="0" applyNumberFormat="1" applyFont="1" applyFill="1" applyBorder="1" applyProtection="1">
      <protection locked="0"/>
    </xf>
    <xf numFmtId="4" fontId="4" fillId="3" borderId="10" xfId="0" applyNumberFormat="1" applyFont="1" applyFill="1" applyBorder="1" applyProtection="1">
      <protection hidden="1"/>
    </xf>
    <xf numFmtId="4" fontId="4" fillId="3" borderId="11" xfId="0" applyNumberFormat="1" applyFont="1" applyFill="1" applyBorder="1" applyProtection="1">
      <protection hidden="1"/>
    </xf>
    <xf numFmtId="0" fontId="15" fillId="4" borderId="21" xfId="0" applyFont="1" applyFill="1" applyBorder="1" applyAlignment="1" applyProtection="1">
      <alignment wrapText="1"/>
      <protection hidden="1"/>
    </xf>
    <xf numFmtId="4" fontId="10" fillId="4" borderId="2" xfId="0" applyNumberFormat="1" applyFont="1" applyFill="1" applyBorder="1" applyProtection="1">
      <protection hidden="1"/>
    </xf>
    <xf numFmtId="4" fontId="10" fillId="4" borderId="3" xfId="0" applyNumberFormat="1" applyFont="1" applyFill="1" applyBorder="1" applyProtection="1">
      <protection hidden="1"/>
    </xf>
    <xf numFmtId="0" fontId="3" fillId="5" borderId="7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10" fillId="0" borderId="21" xfId="0" applyFont="1" applyBorder="1" applyAlignment="1" applyProtection="1">
      <protection hidden="1"/>
    </xf>
    <xf numFmtId="0" fontId="10" fillId="0" borderId="19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0" fontId="10" fillId="0" borderId="19" xfId="0" applyFont="1" applyFill="1" applyBorder="1" applyAlignment="1" applyProtection="1">
      <alignment horizontal="left" indent="5"/>
      <protection hidden="1"/>
    </xf>
    <xf numFmtId="4" fontId="10" fillId="0" borderId="0" xfId="0" applyNumberFormat="1" applyFont="1" applyBorder="1" applyAlignment="1" applyProtection="1">
      <alignment horizontal="right"/>
      <protection locked="0"/>
    </xf>
    <xf numFmtId="0" fontId="10" fillId="0" borderId="23" xfId="0" applyFont="1" applyBorder="1" applyProtection="1">
      <protection hidden="1"/>
    </xf>
    <xf numFmtId="4" fontId="10" fillId="0" borderId="24" xfId="0" applyNumberFormat="1" applyFont="1" applyBorder="1" applyAlignment="1" applyProtection="1">
      <alignment horizontal="right"/>
      <protection locked="0"/>
    </xf>
    <xf numFmtId="4" fontId="4" fillId="0" borderId="17" xfId="0" applyNumberFormat="1" applyFont="1" applyBorder="1" applyProtection="1">
      <protection hidden="1"/>
    </xf>
    <xf numFmtId="0" fontId="4" fillId="3" borderId="23" xfId="0" applyFont="1" applyFill="1" applyBorder="1" applyProtection="1">
      <protection hidden="1"/>
    </xf>
    <xf numFmtId="4" fontId="4" fillId="3" borderId="24" xfId="0" applyNumberFormat="1" applyFont="1" applyFill="1" applyBorder="1" applyProtection="1">
      <protection hidden="1"/>
    </xf>
    <xf numFmtId="4" fontId="4" fillId="3" borderId="17" xfId="0" applyNumberFormat="1" applyFont="1" applyFill="1" applyBorder="1" applyProtection="1">
      <protection hidden="1"/>
    </xf>
    <xf numFmtId="0" fontId="3" fillId="5" borderId="2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4" fillId="6" borderId="20" xfId="0" applyFont="1" applyFill="1" applyBorder="1" applyProtection="1">
      <protection hidden="1"/>
    </xf>
    <xf numFmtId="4" fontId="4" fillId="6" borderId="10" xfId="0" applyNumberFormat="1" applyFont="1" applyFill="1" applyBorder="1" applyProtection="1">
      <protection hidden="1"/>
    </xf>
    <xf numFmtId="4" fontId="4" fillId="6" borderId="11" xfId="0" applyNumberFormat="1" applyFont="1" applyFill="1" applyBorder="1" applyProtection="1">
      <protection hidden="1"/>
    </xf>
    <xf numFmtId="0" fontId="17" fillId="0" borderId="20" xfId="0" applyFont="1" applyBorder="1" applyProtection="1">
      <protection hidden="1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11" xfId="0" applyFont="1" applyBorder="1" applyProtection="1">
      <protection locked="0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4" fontId="10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hidden="1"/>
    </xf>
    <xf numFmtId="0" fontId="3" fillId="2" borderId="4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protection hidden="1"/>
    </xf>
    <xf numFmtId="0" fontId="3" fillId="2" borderId="22" xfId="0" applyFont="1" applyFill="1" applyBorder="1" applyProtection="1">
      <protection hidden="1"/>
    </xf>
    <xf numFmtId="0" fontId="3" fillId="2" borderId="24" xfId="0" applyFont="1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0" fillId="0" borderId="0" xfId="0" applyProtection="1">
      <protection hidden="1"/>
    </xf>
    <xf numFmtId="0" fontId="20" fillId="2" borderId="4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3" fillId="2" borderId="5" xfId="0" applyFont="1" applyFill="1" applyBorder="1" applyAlignment="1" applyProtection="1">
      <protection hidden="1"/>
    </xf>
    <xf numFmtId="0" fontId="5" fillId="0" borderId="5" xfId="0" applyFont="1" applyBorder="1" applyAlignment="1" applyProtection="1">
      <protection hidden="1"/>
    </xf>
    <xf numFmtId="0" fontId="7" fillId="2" borderId="4" xfId="0" applyFont="1" applyFill="1" applyBorder="1" applyAlignment="1" applyProtection="1">
      <alignment horizontal="right"/>
      <protection hidden="1"/>
    </xf>
    <xf numFmtId="0" fontId="3" fillId="2" borderId="5" xfId="0" applyFont="1" applyFill="1" applyBorder="1" applyProtection="1">
      <protection hidden="1"/>
    </xf>
    <xf numFmtId="0" fontId="21" fillId="2" borderId="4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vertical="center" wrapText="1"/>
      <protection hidden="1"/>
    </xf>
    <xf numFmtId="0" fontId="7" fillId="2" borderId="22" xfId="0" applyFont="1" applyFill="1" applyBorder="1" applyProtection="1">
      <protection hidden="1"/>
    </xf>
    <xf numFmtId="0" fontId="7" fillId="2" borderId="24" xfId="0" applyFont="1" applyFill="1" applyBorder="1" applyAlignment="1" applyProtection="1">
      <alignment horizontal="centerContinuous"/>
      <protection hidden="1"/>
    </xf>
    <xf numFmtId="0" fontId="21" fillId="2" borderId="24" xfId="0" applyFont="1" applyFill="1" applyBorder="1" applyAlignment="1" applyProtection="1">
      <alignment vertical="center" wrapText="1"/>
      <protection hidden="1"/>
    </xf>
    <xf numFmtId="0" fontId="7" fillId="2" borderId="17" xfId="0" applyFont="1" applyFill="1" applyBorder="1" applyAlignment="1" applyProtection="1">
      <alignment horizontal="centerContinuous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4" fillId="0" borderId="16" xfId="0" applyFont="1" applyBorder="1" applyAlignment="1" applyProtection="1">
      <alignment horizontal="center"/>
      <protection hidden="1"/>
    </xf>
    <xf numFmtId="0" fontId="3" fillId="5" borderId="12" xfId="0" applyFont="1" applyFill="1" applyBorder="1" applyAlignment="1" applyProtection="1">
      <alignment horizontal="center"/>
      <protection hidden="1"/>
    </xf>
    <xf numFmtId="0" fontId="10" fillId="5" borderId="12" xfId="0" applyFont="1" applyFill="1" applyBorder="1" applyAlignment="1" applyProtection="1">
      <alignment horizontal="center"/>
      <protection hidden="1"/>
    </xf>
    <xf numFmtId="0" fontId="10" fillId="5" borderId="10" xfId="0" applyFont="1" applyFill="1" applyBorder="1" applyAlignment="1" applyProtection="1">
      <alignment horizontal="center"/>
      <protection hidden="1"/>
    </xf>
    <xf numFmtId="0" fontId="10" fillId="5" borderId="11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0" fontId="10" fillId="5" borderId="4" xfId="0" applyFont="1" applyFill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4" fontId="10" fillId="0" borderId="4" xfId="0" applyNumberFormat="1" applyFont="1" applyBorder="1" applyAlignment="1" applyProtection="1">
      <alignment horizontal="right"/>
      <protection locked="0"/>
    </xf>
    <xf numFmtId="0" fontId="10" fillId="0" borderId="24" xfId="0" applyFont="1" applyBorder="1" applyProtection="1">
      <protection hidden="1"/>
    </xf>
    <xf numFmtId="4" fontId="10" fillId="0" borderId="22" xfId="0" applyNumberFormat="1" applyFont="1" applyBorder="1" applyAlignment="1" applyProtection="1">
      <alignment horizontal="right"/>
      <protection locked="0"/>
    </xf>
    <xf numFmtId="0" fontId="3" fillId="5" borderId="20" xfId="0" applyFont="1" applyFill="1" applyBorder="1" applyAlignment="1" applyProtection="1">
      <alignment horizontal="center"/>
      <protection hidden="1"/>
    </xf>
    <xf numFmtId="0" fontId="22" fillId="0" borderId="20" xfId="0" applyFont="1" applyBorder="1" applyProtection="1">
      <protection hidden="1"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Border="1" applyProtection="1">
      <protection locked="0"/>
    </xf>
    <xf numFmtId="0" fontId="17" fillId="0" borderId="19" xfId="0" applyFont="1" applyBorder="1" applyAlignment="1" applyProtection="1">
      <alignment vertical="center" wrapText="1"/>
      <protection hidden="1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Fill="1" applyBorder="1" applyAlignment="1" applyProtection="1">
      <alignment horizontal="right"/>
      <protection hidden="1"/>
    </xf>
    <xf numFmtId="0" fontId="17" fillId="0" borderId="20" xfId="0" applyFont="1" applyBorder="1" applyAlignment="1" applyProtection="1">
      <alignment vertical="center" wrapText="1"/>
      <protection hidden="1"/>
    </xf>
    <xf numFmtId="0" fontId="10" fillId="2" borderId="5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0" xfId="0" applyFont="1" applyFill="1" applyBorder="1" applyProtection="1"/>
    <xf numFmtId="0" fontId="3" fillId="0" borderId="2" xfId="0" applyFont="1" applyBorder="1" applyProtection="1"/>
    <xf numFmtId="0" fontId="3" fillId="2" borderId="3" xfId="0" applyFont="1" applyFill="1" applyBorder="1" applyProtection="1"/>
    <xf numFmtId="0" fontId="3" fillId="0" borderId="0" xfId="0" applyFont="1" applyBorder="1" applyProtection="1"/>
    <xf numFmtId="0" fontId="3" fillId="2" borderId="6" xfId="0" applyNumberFormat="1" applyFont="1" applyFill="1" applyBorder="1" applyAlignment="1" applyProtection="1">
      <alignment horizontal="center"/>
    </xf>
    <xf numFmtId="0" fontId="20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7" fillId="2" borderId="4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3" fillId="2" borderId="4" xfId="0" applyFont="1" applyFill="1" applyBorder="1" applyProtection="1"/>
    <xf numFmtId="0" fontId="21" fillId="2" borderId="0" xfId="0" applyFont="1" applyFill="1" applyBorder="1" applyAlignment="1" applyProtection="1">
      <alignment vertical="center" wrapText="1"/>
    </xf>
    <xf numFmtId="0" fontId="21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7" fillId="2" borderId="4" xfId="0" applyFont="1" applyFill="1" applyBorder="1" applyProtection="1"/>
    <xf numFmtId="0" fontId="7" fillId="2" borderId="0" xfId="0" applyFont="1" applyFill="1" applyBorder="1" applyAlignment="1" applyProtection="1">
      <alignment horizontal="centerContinuous"/>
    </xf>
    <xf numFmtId="0" fontId="14" fillId="0" borderId="16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6" xfId="1" applyFont="1" applyFill="1" applyBorder="1" applyAlignment="1" applyProtection="1">
      <alignment horizontal="center"/>
    </xf>
    <xf numFmtId="0" fontId="14" fillId="0" borderId="10" xfId="1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</xf>
    <xf numFmtId="0" fontId="14" fillId="7" borderId="24" xfId="0" applyFont="1" applyFill="1" applyBorder="1" applyAlignment="1" applyProtection="1">
      <alignment horizontal="center"/>
    </xf>
    <xf numFmtId="0" fontId="14" fillId="9" borderId="12" xfId="0" applyFont="1" applyFill="1" applyBorder="1" applyAlignment="1" applyProtection="1">
      <alignment horizontal="center"/>
    </xf>
    <xf numFmtId="0" fontId="14" fillId="9" borderId="16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1" borderId="16" xfId="0" applyFont="1" applyFill="1" applyBorder="1" applyAlignment="1" applyProtection="1">
      <alignment horizontal="center"/>
    </xf>
    <xf numFmtId="0" fontId="14" fillId="8" borderId="16" xfId="0" applyFont="1" applyFill="1" applyBorder="1" applyAlignment="1" applyProtection="1">
      <alignment horizontal="center"/>
    </xf>
    <xf numFmtId="0" fontId="10" fillId="0" borderId="19" xfId="0" applyFont="1" applyBorder="1" applyProtection="1"/>
    <xf numFmtId="4" fontId="4" fillId="0" borderId="0" xfId="0" applyNumberFormat="1" applyFont="1" applyBorder="1" applyProtection="1"/>
    <xf numFmtId="4" fontId="10" fillId="0" borderId="0" xfId="0" applyNumberFormat="1" applyFont="1" applyBorder="1" applyProtection="1"/>
    <xf numFmtId="3" fontId="10" fillId="0" borderId="0" xfId="0" applyNumberFormat="1" applyFont="1" applyBorder="1" applyProtection="1">
      <protection locked="0"/>
    </xf>
    <xf numFmtId="0" fontId="10" fillId="5" borderId="0" xfId="0" applyFont="1" applyFill="1" applyBorder="1" applyAlignment="1" applyProtection="1">
      <alignment horizontal="center"/>
    </xf>
    <xf numFmtId="0" fontId="4" fillId="0" borderId="0" xfId="0" applyFont="1" applyBorder="1" applyProtection="1"/>
    <xf numFmtId="4" fontId="4" fillId="3" borderId="10" xfId="0" applyNumberFormat="1" applyFont="1" applyFill="1" applyBorder="1" applyProtection="1"/>
    <xf numFmtId="3" fontId="4" fillId="3" borderId="10" xfId="0" applyNumberFormat="1" applyFont="1" applyFill="1" applyBorder="1" applyProtection="1"/>
    <xf numFmtId="0" fontId="10" fillId="5" borderId="24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</xf>
    <xf numFmtId="0" fontId="23" fillId="3" borderId="10" xfId="0" applyFont="1" applyFill="1" applyBorder="1" applyProtection="1"/>
    <xf numFmtId="0" fontId="15" fillId="4" borderId="20" xfId="0" applyFont="1" applyFill="1" applyBorder="1" applyAlignment="1" applyProtection="1">
      <alignment wrapText="1"/>
    </xf>
    <xf numFmtId="0" fontId="4" fillId="4" borderId="10" xfId="0" applyFont="1" applyFill="1" applyBorder="1" applyProtection="1"/>
    <xf numFmtId="0" fontId="10" fillId="5" borderId="2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4" fillId="11" borderId="21" xfId="0" applyFont="1" applyFill="1" applyBorder="1" applyAlignment="1" applyProtection="1">
      <alignment horizontal="left" vertical="center" wrapText="1"/>
    </xf>
    <xf numFmtId="4" fontId="10" fillId="11" borderId="29" xfId="0" applyNumberFormat="1" applyFont="1" applyFill="1" applyBorder="1" applyProtection="1">
      <protection locked="0"/>
    </xf>
    <xf numFmtId="4" fontId="10" fillId="11" borderId="30" xfId="0" applyNumberFormat="1" applyFont="1" applyFill="1" applyBorder="1" applyProtection="1">
      <protection locked="0"/>
    </xf>
    <xf numFmtId="4" fontId="10" fillId="11" borderId="18" xfId="0" applyNumberFormat="1" applyFont="1" applyFill="1" applyBorder="1" applyProtection="1">
      <protection locked="0"/>
    </xf>
    <xf numFmtId="49" fontId="10" fillId="0" borderId="21" xfId="0" applyNumberFormat="1" applyFont="1" applyBorder="1" applyAlignment="1" applyProtection="1"/>
    <xf numFmtId="0" fontId="10" fillId="12" borderId="2" xfId="0" applyFont="1" applyFill="1" applyBorder="1" applyAlignment="1" applyProtection="1">
      <alignment horizontal="center"/>
    </xf>
    <xf numFmtId="0" fontId="4" fillId="12" borderId="2" xfId="0" applyFont="1" applyFill="1" applyBorder="1" applyAlignment="1" applyProtection="1">
      <alignment horizontal="right"/>
    </xf>
    <xf numFmtId="0" fontId="10" fillId="5" borderId="2" xfId="0" applyFont="1" applyFill="1" applyBorder="1" applyAlignment="1" applyProtection="1">
      <alignment horizontal="center"/>
    </xf>
    <xf numFmtId="0" fontId="4" fillId="13" borderId="2" xfId="0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/>
    </xf>
    <xf numFmtId="0" fontId="10" fillId="12" borderId="2" xfId="0" applyFont="1" applyFill="1" applyBorder="1" applyAlignment="1" applyProtection="1">
      <alignment horizontal="right"/>
    </xf>
    <xf numFmtId="0" fontId="10" fillId="12" borderId="3" xfId="0" applyFont="1" applyFill="1" applyBorder="1" applyAlignment="1" applyProtection="1">
      <alignment horizontal="right"/>
    </xf>
    <xf numFmtId="49" fontId="10" fillId="0" borderId="19" xfId="0" applyNumberFormat="1" applyFont="1" applyFill="1" applyBorder="1" applyAlignment="1" applyProtection="1">
      <alignment horizontal="left" indent="2"/>
    </xf>
    <xf numFmtId="0" fontId="10" fillId="12" borderId="0" xfId="0" applyFont="1" applyFill="1" applyBorder="1" applyAlignment="1" applyProtection="1">
      <alignment horizontal="center"/>
    </xf>
    <xf numFmtId="0" fontId="4" fillId="12" borderId="0" xfId="0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</xf>
    <xf numFmtId="0" fontId="10" fillId="12" borderId="0" xfId="0" applyFont="1" applyFill="1" applyBorder="1" applyAlignment="1" applyProtection="1">
      <alignment horizontal="right"/>
    </xf>
    <xf numFmtId="0" fontId="10" fillId="12" borderId="5" xfId="0" applyFont="1" applyFill="1" applyBorder="1" applyAlignment="1" applyProtection="1">
      <alignment horizontal="right"/>
    </xf>
    <xf numFmtId="49" fontId="10" fillId="0" borderId="19" xfId="0" applyNumberFormat="1" applyFont="1" applyFill="1" applyBorder="1" applyAlignment="1" applyProtection="1">
      <alignment horizontal="left" indent="5"/>
    </xf>
    <xf numFmtId="49" fontId="10" fillId="0" borderId="19" xfId="0" applyNumberFormat="1" applyFont="1" applyBorder="1" applyProtection="1"/>
    <xf numFmtId="4" fontId="4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49" fontId="10" fillId="0" borderId="23" xfId="0" applyNumberFormat="1" applyFont="1" applyBorder="1" applyProtection="1"/>
    <xf numFmtId="4" fontId="4" fillId="0" borderId="24" xfId="0" applyNumberFormat="1" applyFont="1" applyBorder="1" applyProtection="1"/>
    <xf numFmtId="4" fontId="4" fillId="0" borderId="24" xfId="0" applyNumberFormat="1" applyFont="1" applyFill="1" applyBorder="1" applyAlignment="1" applyProtection="1">
      <alignment horizontal="right"/>
    </xf>
    <xf numFmtId="0" fontId="10" fillId="5" borderId="24" xfId="0" applyFont="1" applyFill="1" applyBorder="1" applyAlignment="1" applyProtection="1">
      <alignment horizontal="center"/>
    </xf>
    <xf numFmtId="3" fontId="10" fillId="0" borderId="24" xfId="0" applyNumberFormat="1" applyFont="1" applyFill="1" applyBorder="1" applyAlignment="1" applyProtection="1">
      <alignment horizontal="right"/>
      <protection locked="0"/>
    </xf>
    <xf numFmtId="0" fontId="10" fillId="5" borderId="17" xfId="0" applyFont="1" applyFill="1" applyBorder="1" applyAlignment="1" applyProtection="1">
      <alignment horizontal="center"/>
    </xf>
    <xf numFmtId="0" fontId="4" fillId="3" borderId="23" xfId="0" applyFont="1" applyFill="1" applyBorder="1" applyProtection="1"/>
    <xf numFmtId="0" fontId="4" fillId="3" borderId="24" xfId="0" applyFont="1" applyFill="1" applyBorder="1" applyProtection="1"/>
    <xf numFmtId="0" fontId="4" fillId="11" borderId="23" xfId="0" applyFont="1" applyFill="1" applyBorder="1" applyAlignment="1" applyProtection="1">
      <alignment wrapText="1"/>
    </xf>
    <xf numFmtId="0" fontId="10" fillId="5" borderId="0" xfId="0" applyFont="1" applyFill="1" applyBorder="1" applyAlignment="1" applyProtection="1">
      <alignment horizontal="center" vertical="center"/>
    </xf>
    <xf numFmtId="0" fontId="4" fillId="6" borderId="20" xfId="0" applyFont="1" applyFill="1" applyBorder="1" applyProtection="1"/>
    <xf numFmtId="0" fontId="4" fillId="6" borderId="10" xfId="0" applyFont="1" applyFill="1" applyBorder="1" applyProtection="1"/>
    <xf numFmtId="0" fontId="10" fillId="5" borderId="12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24" fillId="0" borderId="20" xfId="0" applyFont="1" applyBorder="1" applyProtection="1"/>
    <xf numFmtId="0" fontId="10" fillId="0" borderId="10" xfId="0" applyFont="1" applyBorder="1" applyProtection="1">
      <protection locked="0"/>
    </xf>
    <xf numFmtId="0" fontId="17" fillId="0" borderId="19" xfId="0" applyFont="1" applyBorder="1" applyAlignment="1" applyProtection="1">
      <alignment vertical="center" wrapText="1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Protection="1"/>
    <xf numFmtId="0" fontId="10" fillId="5" borderId="5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vertical="center" wrapText="1"/>
    </xf>
    <xf numFmtId="2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/>
    </xf>
    <xf numFmtId="0" fontId="4" fillId="0" borderId="20" xfId="0" applyFont="1" applyFill="1" applyBorder="1" applyAlignment="1" applyProtection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/>
    </xf>
    <xf numFmtId="0" fontId="19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1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3" fillId="0" borderId="0" xfId="0" applyFont="1" applyProtection="1"/>
    <xf numFmtId="0" fontId="19" fillId="2" borderId="0" xfId="0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Alignment="1" applyProtection="1"/>
    <xf numFmtId="0" fontId="10" fillId="2" borderId="0" xfId="0" applyFont="1" applyFill="1" applyBorder="1" applyProtection="1"/>
    <xf numFmtId="0" fontId="3" fillId="2" borderId="22" xfId="0" applyFont="1" applyFill="1" applyBorder="1" applyProtection="1"/>
    <xf numFmtId="0" fontId="3" fillId="2" borderId="24" xfId="0" applyFont="1" applyFill="1" applyBorder="1" applyProtection="1"/>
    <xf numFmtId="0" fontId="3" fillId="2" borderId="17" xfId="0" applyFont="1" applyFill="1" applyBorder="1" applyProtection="1"/>
    <xf numFmtId="0" fontId="20" fillId="2" borderId="0" xfId="0" applyFont="1" applyFill="1" applyBorder="1" applyAlignment="1" applyProtection="1">
      <alignment horizontal="left"/>
      <protection hidden="1"/>
    </xf>
    <xf numFmtId="0" fontId="20" fillId="2" borderId="4" xfId="0" applyFont="1" applyFill="1" applyBorder="1" applyAlignment="1" applyProtection="1">
      <alignment horizontal="left"/>
      <protection hidden="1"/>
    </xf>
    <xf numFmtId="0" fontId="3" fillId="2" borderId="6" xfId="0" quotePrefix="1" applyNumberFormat="1" applyFont="1" applyFill="1" applyBorder="1" applyAlignment="1" applyProtection="1">
      <alignment horizontal="right"/>
    </xf>
    <xf numFmtId="4" fontId="4" fillId="6" borderId="10" xfId="0" applyNumberFormat="1" applyFont="1" applyFill="1" applyBorder="1" applyProtection="1"/>
    <xf numFmtId="2" fontId="4" fillId="6" borderId="10" xfId="0" applyNumberFormat="1" applyFont="1" applyFill="1" applyBorder="1" applyProtection="1"/>
    <xf numFmtId="0" fontId="3" fillId="2" borderId="4" xfId="0" applyNumberFormat="1" applyFont="1" applyFill="1" applyBorder="1" applyProtection="1"/>
    <xf numFmtId="0" fontId="0" fillId="0" borderId="0" xfId="0" applyFill="1"/>
    <xf numFmtId="49" fontId="1" fillId="0" borderId="32" xfId="0" applyNumberFormat="1" applyFont="1" applyBorder="1" applyProtection="1"/>
    <xf numFmtId="49" fontId="1" fillId="0" borderId="32" xfId="0" applyNumberFormat="1" applyFont="1" applyFill="1" applyBorder="1" applyProtection="1"/>
    <xf numFmtId="49" fontId="2" fillId="0" borderId="32" xfId="0" applyNumberFormat="1" applyFont="1" applyFill="1" applyBorder="1" applyProtection="1"/>
    <xf numFmtId="49" fontId="0" fillId="0" borderId="32" xfId="0" applyNumberFormat="1" applyFont="1" applyBorder="1" applyProtection="1"/>
    <xf numFmtId="49" fontId="0" fillId="0" borderId="32" xfId="0" applyNumberFormat="1" applyFont="1" applyFill="1" applyBorder="1" applyProtection="1"/>
    <xf numFmtId="49" fontId="2" fillId="0" borderId="32" xfId="0" applyNumberFormat="1" applyFont="1" applyBorder="1" applyProtection="1"/>
    <xf numFmtId="49" fontId="1" fillId="0" borderId="32" xfId="0" applyNumberFormat="1" applyFont="1" applyBorder="1" applyAlignment="1" applyProtection="1">
      <alignment horizontal="left"/>
    </xf>
    <xf numFmtId="49" fontId="3" fillId="2" borderId="4" xfId="0" applyNumberFormat="1" applyFont="1" applyFill="1" applyBorder="1" applyAlignment="1" applyProtection="1">
      <alignment horizontal="right"/>
      <protection hidden="1"/>
    </xf>
    <xf numFmtId="49" fontId="5" fillId="5" borderId="1" xfId="0" applyNumberFormat="1" applyFont="1" applyFill="1" applyBorder="1" applyAlignment="1" applyProtection="1">
      <alignment horizontal="left"/>
      <protection hidden="1"/>
    </xf>
    <xf numFmtId="49" fontId="5" fillId="0" borderId="1" xfId="0" applyNumberFormat="1" applyFont="1" applyBorder="1" applyAlignment="1" applyProtection="1">
      <alignment horizontal="left"/>
      <protection hidden="1"/>
    </xf>
    <xf numFmtId="49" fontId="5" fillId="0" borderId="4" xfId="0" applyNumberFormat="1" applyFont="1" applyBorder="1" applyAlignment="1" applyProtection="1">
      <alignment horizontal="left"/>
      <protection hidden="1"/>
    </xf>
    <xf numFmtId="49" fontId="5" fillId="0" borderId="12" xfId="0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left"/>
    </xf>
    <xf numFmtId="49" fontId="5" fillId="5" borderId="12" xfId="0" applyNumberFormat="1" applyFont="1" applyFill="1" applyBorder="1" applyAlignment="1" applyProtection="1">
      <alignment horizontal="left"/>
      <protection hidden="1"/>
    </xf>
    <xf numFmtId="49" fontId="5" fillId="0" borderId="4" xfId="0" applyNumberFormat="1" applyFont="1" applyBorder="1" applyAlignment="1" applyProtection="1">
      <alignment horizontal="left"/>
    </xf>
    <xf numFmtId="49" fontId="3" fillId="4" borderId="12" xfId="0" applyNumberFormat="1" applyFont="1" applyFill="1" applyBorder="1" applyAlignment="1" applyProtection="1">
      <alignment horizontal="left" vertical="center"/>
    </xf>
    <xf numFmtId="49" fontId="5" fillId="11" borderId="1" xfId="0" applyNumberFormat="1" applyFont="1" applyFill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/>
    </xf>
    <xf numFmtId="49" fontId="5" fillId="3" borderId="22" xfId="0" applyNumberFormat="1" applyFont="1" applyFill="1" applyBorder="1" applyAlignment="1" applyProtection="1">
      <alignment horizontal="left"/>
    </xf>
    <xf numFmtId="49" fontId="5" fillId="11" borderId="22" xfId="0" applyNumberFormat="1" applyFont="1" applyFill="1" applyBorder="1" applyAlignment="1" applyProtection="1">
      <alignment horizontal="left"/>
    </xf>
    <xf numFmtId="49" fontId="5" fillId="6" borderId="12" xfId="0" applyNumberFormat="1" applyFont="1" applyFill="1" applyBorder="1" applyAlignment="1" applyProtection="1">
      <alignment horizontal="left"/>
    </xf>
    <xf numFmtId="49" fontId="5" fillId="0" borderId="12" xfId="0" applyNumberFormat="1" applyFont="1" applyBorder="1" applyAlignment="1" applyProtection="1">
      <alignment horizontal="left"/>
    </xf>
    <xf numFmtId="49" fontId="5" fillId="0" borderId="4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12" xfId="0" applyNumberFormat="1" applyFont="1" applyFill="1" applyBorder="1" applyAlignment="1" applyProtection="1">
      <alignment horizontal="left"/>
    </xf>
    <xf numFmtId="0" fontId="10" fillId="0" borderId="4" xfId="0" applyFont="1" applyBorder="1" applyProtection="1"/>
    <xf numFmtId="49" fontId="3" fillId="4" borderId="1" xfId="0" applyNumberFormat="1" applyFont="1" applyFill="1" applyBorder="1" applyAlignment="1" applyProtection="1">
      <alignment horizontal="left"/>
      <protection hidden="1"/>
    </xf>
    <xf numFmtId="49" fontId="5" fillId="3" borderId="22" xfId="0" applyNumberFormat="1" applyFont="1" applyFill="1" applyBorder="1" applyAlignment="1" applyProtection="1">
      <alignment horizontal="left"/>
      <protection hidden="1"/>
    </xf>
    <xf numFmtId="49" fontId="5" fillId="6" borderId="12" xfId="0" applyNumberFormat="1" applyFont="1" applyFill="1" applyBorder="1" applyAlignment="1" applyProtection="1">
      <alignment horizontal="left"/>
      <protection hidden="1"/>
    </xf>
    <xf numFmtId="49" fontId="5" fillId="0" borderId="12" xfId="0" applyNumberFormat="1" applyFont="1" applyBorder="1" applyAlignment="1" applyProtection="1">
      <alignment horizontal="left"/>
      <protection hidden="1"/>
    </xf>
    <xf numFmtId="49" fontId="5" fillId="0" borderId="4" xfId="0" applyNumberFormat="1" applyFont="1" applyFill="1" applyBorder="1" applyAlignment="1" applyProtection="1">
      <alignment horizontal="left"/>
      <protection hidden="1"/>
    </xf>
    <xf numFmtId="0" fontId="10" fillId="2" borderId="24" xfId="0" applyFont="1" applyFill="1" applyBorder="1" applyProtection="1">
      <protection hidden="1"/>
    </xf>
    <xf numFmtId="0" fontId="10" fillId="2" borderId="17" xfId="0" applyFont="1" applyFill="1" applyBorder="1" applyProtection="1">
      <protection hidden="1"/>
    </xf>
    <xf numFmtId="49" fontId="3" fillId="4" borderId="1" xfId="0" applyNumberFormat="1" applyFont="1" applyFill="1" applyBorder="1" applyAlignment="1" applyProtection="1">
      <alignment horizontal="left" vertical="center"/>
      <protection hidden="1"/>
    </xf>
    <xf numFmtId="4" fontId="10" fillId="0" borderId="1" xfId="0" applyNumberFormat="1" applyFont="1" applyBorder="1" applyProtection="1">
      <protection locked="0"/>
    </xf>
    <xf numFmtId="4" fontId="10" fillId="0" borderId="2" xfId="0" applyNumberFormat="1" applyFont="1" applyBorder="1" applyProtection="1">
      <protection locked="0"/>
    </xf>
    <xf numFmtId="4" fontId="10" fillId="0" borderId="3" xfId="0" applyNumberFormat="1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2" fontId="10" fillId="0" borderId="0" xfId="0" applyNumberFormat="1" applyFont="1" applyBorder="1" applyAlignment="1" applyProtection="1">
      <alignment horizontal="right"/>
      <protection locked="0"/>
    </xf>
    <xf numFmtId="2" fontId="10" fillId="0" borderId="5" xfId="0" applyNumberFormat="1" applyFont="1" applyBorder="1" applyAlignment="1" applyProtection="1">
      <alignment horizontal="right"/>
      <protection locked="0"/>
    </xf>
    <xf numFmtId="2" fontId="10" fillId="0" borderId="24" xfId="0" applyNumberFormat="1" applyFont="1" applyBorder="1" applyAlignment="1" applyProtection="1">
      <alignment horizontal="right"/>
      <protection locked="0"/>
    </xf>
    <xf numFmtId="2" fontId="10" fillId="0" borderId="17" xfId="0" applyNumberFormat="1" applyFont="1" applyBorder="1" applyAlignment="1" applyProtection="1">
      <alignment horizontal="right"/>
      <protection locked="0"/>
    </xf>
    <xf numFmtId="4" fontId="10" fillId="0" borderId="30" xfId="0" applyNumberFormat="1" applyFont="1" applyFill="1" applyBorder="1" applyAlignment="1" applyProtection="1">
      <alignment vertical="center"/>
      <protection locked="0"/>
    </xf>
    <xf numFmtId="4" fontId="10" fillId="0" borderId="18" xfId="0" applyNumberFormat="1" applyFont="1" applyFill="1" applyBorder="1" applyAlignment="1" applyProtection="1">
      <alignment vertical="center"/>
      <protection locked="0"/>
    </xf>
    <xf numFmtId="2" fontId="4" fillId="6" borderId="12" xfId="0" applyNumberFormat="1" applyFont="1" applyFill="1" applyBorder="1" applyProtection="1"/>
    <xf numFmtId="2" fontId="4" fillId="6" borderId="16" xfId="0" applyNumberFormat="1" applyFont="1" applyFill="1" applyBorder="1" applyProtection="1"/>
    <xf numFmtId="0" fontId="10" fillId="0" borderId="19" xfId="0" applyFont="1" applyFill="1" applyBorder="1" applyProtection="1">
      <protection hidden="1"/>
    </xf>
    <xf numFmtId="49" fontId="5" fillId="0" borderId="22" xfId="0" applyNumberFormat="1" applyFont="1" applyBorder="1" applyAlignment="1" applyProtection="1">
      <alignment horizontal="left"/>
    </xf>
    <xf numFmtId="0" fontId="4" fillId="13" borderId="20" xfId="0" applyFont="1" applyFill="1" applyBorder="1" applyAlignment="1" applyProtection="1">
      <alignment wrapText="1"/>
    </xf>
    <xf numFmtId="1" fontId="4" fillId="0" borderId="0" xfId="0" applyNumberFormat="1" applyFont="1" applyBorder="1" applyProtection="1"/>
    <xf numFmtId="4" fontId="4" fillId="3" borderId="12" xfId="0" applyNumberFormat="1" applyFont="1" applyFill="1" applyBorder="1" applyProtection="1"/>
    <xf numFmtId="4" fontId="4" fillId="3" borderId="11" xfId="0" applyNumberFormat="1" applyFont="1" applyFill="1" applyBorder="1" applyProtection="1"/>
    <xf numFmtId="0" fontId="10" fillId="0" borderId="19" xfId="0" applyFont="1" applyFill="1" applyBorder="1" applyProtection="1"/>
    <xf numFmtId="49" fontId="5" fillId="13" borderId="22" xfId="0" applyNumberFormat="1" applyFont="1" applyFill="1" applyBorder="1" applyAlignment="1" applyProtection="1">
      <alignment horizontal="left"/>
    </xf>
    <xf numFmtId="49" fontId="5" fillId="0" borderId="22" xfId="0" applyNumberFormat="1" applyFont="1" applyBorder="1" applyAlignment="1" applyProtection="1">
      <alignment horizontal="left"/>
      <protection hidden="1"/>
    </xf>
    <xf numFmtId="49" fontId="5" fillId="13" borderId="4" xfId="0" applyNumberFormat="1" applyFont="1" applyFill="1" applyBorder="1" applyAlignment="1" applyProtection="1">
      <alignment horizontal="left"/>
      <protection hidden="1"/>
    </xf>
    <xf numFmtId="0" fontId="4" fillId="13" borderId="20" xfId="0" applyFont="1" applyFill="1" applyBorder="1" applyAlignment="1" applyProtection="1">
      <alignment horizontal="left" wrapText="1"/>
      <protection hidden="1"/>
    </xf>
    <xf numFmtId="0" fontId="15" fillId="2" borderId="2" xfId="0" applyFont="1" applyFill="1" applyBorder="1" applyAlignment="1" applyProtection="1">
      <alignment horizontal="right" vertical="center"/>
    </xf>
    <xf numFmtId="49" fontId="3" fillId="2" borderId="6" xfId="0" quotePrefix="1" applyNumberFormat="1" applyFont="1" applyFill="1" applyBorder="1" applyAlignment="1" applyProtection="1">
      <alignment horizontal="left"/>
      <protection locked="0"/>
    </xf>
    <xf numFmtId="49" fontId="3" fillId="2" borderId="6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28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0" fontId="6" fillId="2" borderId="31" xfId="0" applyFont="1" applyFill="1" applyBorder="1" applyAlignment="1" applyProtection="1">
      <alignment horizontal="right"/>
    </xf>
    <xf numFmtId="0" fontId="5" fillId="9" borderId="9" xfId="0" applyFont="1" applyFill="1" applyBorder="1" applyAlignment="1" applyProtection="1">
      <alignment horizontal="center" vertical="center" wrapText="1"/>
    </xf>
    <xf numFmtId="0" fontId="5" fillId="9" borderId="28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center" vertical="center" wrapText="1"/>
    </xf>
    <xf numFmtId="16" fontId="5" fillId="0" borderId="3" xfId="1" applyNumberFormat="1" applyFont="1" applyFill="1" applyBorder="1" applyAlignment="1" applyProtection="1">
      <alignment horizontal="center" vertical="center" wrapText="1"/>
    </xf>
    <xf numFmtId="16" fontId="5" fillId="0" borderId="17" xfId="1" applyNumberFormat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 wrapText="1"/>
    </xf>
    <xf numFmtId="0" fontId="5" fillId="10" borderId="28" xfId="0" applyFont="1" applyFill="1" applyBorder="1" applyAlignment="1" applyProtection="1">
      <alignment horizontal="center" vertical="center" wrapText="1"/>
    </xf>
    <xf numFmtId="0" fontId="5" fillId="11" borderId="9" xfId="0" applyFont="1" applyFill="1" applyBorder="1" applyAlignment="1" applyProtection="1">
      <alignment horizontal="center" vertical="center" wrapText="1"/>
    </xf>
    <xf numFmtId="0" fontId="5" fillId="11" borderId="28" xfId="0" applyFont="1" applyFill="1" applyBorder="1" applyAlignment="1" applyProtection="1">
      <alignment horizontal="center" vertical="center" wrapText="1"/>
    </xf>
    <xf numFmtId="14" fontId="19" fillId="2" borderId="26" xfId="0" applyNumberFormat="1" applyFont="1" applyFill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14" fontId="19" fillId="2" borderId="26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19" fillId="0" borderId="26" xfId="0" applyFont="1" applyBorder="1" applyAlignment="1" applyProtection="1">
      <alignment horizontal="center"/>
    </xf>
    <xf numFmtId="0" fontId="19" fillId="0" borderId="27" xfId="0" applyFont="1" applyBorder="1" applyAlignment="1" applyProtection="1">
      <alignment horizontal="center"/>
    </xf>
    <xf numFmtId="0" fontId="19" fillId="2" borderId="6" xfId="0" applyFont="1" applyFill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14" fontId="19" fillId="0" borderId="26" xfId="0" applyNumberFormat="1" applyFont="1" applyBorder="1" applyAlignment="1" applyProtection="1">
      <alignment horizontal="center"/>
      <protection locked="0"/>
    </xf>
    <xf numFmtId="14" fontId="19" fillId="0" borderId="27" xfId="0" applyNumberFormat="1" applyFont="1" applyBorder="1" applyAlignment="1" applyProtection="1">
      <alignment horizontal="center"/>
      <protection locked="0"/>
    </xf>
    <xf numFmtId="14" fontId="19" fillId="0" borderId="26" xfId="0" applyNumberFormat="1" applyFont="1" applyBorder="1" applyAlignment="1" applyProtection="1">
      <alignment horizontal="center"/>
    </xf>
    <xf numFmtId="14" fontId="19" fillId="0" borderId="27" xfId="0" applyNumberFormat="1" applyFont="1" applyBorder="1" applyAlignment="1" applyProtection="1">
      <alignment horizontal="center"/>
    </xf>
    <xf numFmtId="49" fontId="19" fillId="0" borderId="26" xfId="0" applyNumberFormat="1" applyFont="1" applyBorder="1" applyAlignment="1" applyProtection="1">
      <alignment horizontal="center"/>
      <protection locked="0"/>
    </xf>
    <xf numFmtId="49" fontId="19" fillId="0" borderId="27" xfId="0" applyNumberFormat="1" applyFont="1" applyBorder="1" applyAlignment="1" applyProtection="1">
      <alignment horizontal="center"/>
      <protection locked="0"/>
    </xf>
    <xf numFmtId="49" fontId="19" fillId="0" borderId="26" xfId="0" applyNumberFormat="1" applyFont="1" applyBorder="1" applyAlignment="1" applyProtection="1">
      <alignment horizontal="center"/>
    </xf>
    <xf numFmtId="49" fontId="19" fillId="0" borderId="27" xfId="0" applyNumberFormat="1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right" vertical="center"/>
      <protection hidden="1"/>
    </xf>
    <xf numFmtId="49" fontId="3" fillId="2" borderId="6" xfId="0" applyNumberFormat="1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4" fillId="2" borderId="24" xfId="0" applyFont="1" applyFill="1" applyBorder="1" applyAlignment="1" applyProtection="1">
      <alignment horizontal="right"/>
      <protection hidden="1"/>
    </xf>
    <xf numFmtId="49" fontId="10" fillId="2" borderId="24" xfId="0" applyNumberFormat="1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10" fillId="2" borderId="6" xfId="0" applyFont="1" applyFill="1" applyBorder="1" applyAlignment="1" applyProtection="1">
      <alignment horizontal="center"/>
      <protection locked="0"/>
    </xf>
    <xf numFmtId="14" fontId="10" fillId="2" borderId="26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49" fontId="3" fillId="0" borderId="6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14" fontId="10" fillId="2" borderId="27" xfId="0" applyNumberFormat="1" applyFont="1" applyFill="1" applyBorder="1" applyAlignment="1" applyProtection="1">
      <alignment horizontal="center"/>
      <protection locked="0"/>
    </xf>
    <xf numFmtId="49" fontId="10" fillId="2" borderId="26" xfId="0" applyNumberFormat="1" applyFont="1" applyFill="1" applyBorder="1" applyAlignment="1" applyProtection="1">
      <alignment horizontal="center"/>
      <protection locked="0"/>
    </xf>
    <xf numFmtId="49" fontId="10" fillId="2" borderId="27" xfId="0" applyNumberFormat="1" applyFont="1" applyFill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Alignment="1" applyProtection="1">
      <alignment horizontal="center"/>
      <protection locked="0"/>
    </xf>
  </cellXfs>
  <cellStyles count="2">
    <cellStyle name="Нормален" xfId="0" builtinId="0"/>
    <cellStyle name="Нормален_01-211-001-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68"/>
  <sheetViews>
    <sheetView tabSelected="1" workbookViewId="0">
      <selection activeCell="E2" sqref="E2:G2"/>
    </sheetView>
  </sheetViews>
  <sheetFormatPr defaultRowHeight="15" x14ac:dyDescent="0.2"/>
  <cols>
    <col min="1" max="1" width="3.21875" style="212" customWidth="1"/>
    <col min="2" max="2" width="26.33203125" style="212" customWidth="1"/>
    <col min="3" max="4" width="9.44140625" style="212" customWidth="1"/>
    <col min="5" max="10" width="10.21875" style="212" customWidth="1"/>
    <col min="11" max="11" width="9.88671875" style="212" customWidth="1"/>
    <col min="12" max="12" width="9.33203125" style="212" customWidth="1"/>
    <col min="13" max="13" width="10.21875" style="212" customWidth="1"/>
    <col min="14" max="14" width="10.33203125" style="212" customWidth="1"/>
    <col min="15" max="15" width="9.21875" style="212" customWidth="1"/>
    <col min="16" max="16" width="9.77734375" style="212" customWidth="1"/>
    <col min="17" max="17" width="8.5546875" style="212" customWidth="1"/>
    <col min="18" max="18" width="7.88671875" style="212" customWidth="1"/>
    <col min="19" max="19" width="8.88671875" style="212"/>
    <col min="20" max="20" width="7.6640625" style="212" customWidth="1"/>
    <col min="21" max="23" width="8.88671875" style="212"/>
    <col min="24" max="24" width="8.21875" style="212" customWidth="1"/>
    <col min="25" max="25" width="8.88671875" style="212"/>
    <col min="26" max="26" width="8.21875" style="212" customWidth="1"/>
    <col min="27" max="27" width="9.5546875" style="212" customWidth="1"/>
    <col min="28" max="29" width="10.33203125" style="212" bestFit="1" customWidth="1"/>
    <col min="30" max="30" width="8.33203125" style="212" customWidth="1"/>
    <col min="31" max="31" width="7.5546875" style="212" customWidth="1"/>
  </cols>
  <sheetData>
    <row r="1" spans="1:31" x14ac:dyDescent="0.2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2"/>
      <c r="O1" s="289"/>
      <c r="P1" s="289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3"/>
    </row>
    <row r="2" spans="1:31" ht="15.75" x14ac:dyDescent="0.25">
      <c r="A2" s="225" t="str">
        <f>IF(ISNA(VLOOKUP(E2,obl!A1:B28,2,FALSE))=TRUE,"",(VLOOKUP(E2,obl!A1:B28,2,FALSE)))</f>
        <v/>
      </c>
      <c r="B2" s="111"/>
      <c r="C2" s="114"/>
      <c r="D2" s="239" t="s">
        <v>480</v>
      </c>
      <c r="E2" s="290"/>
      <c r="F2" s="291"/>
      <c r="G2" s="291"/>
      <c r="H2" s="239" t="s">
        <v>481</v>
      </c>
      <c r="I2" s="222" t="str">
        <f>IF(ISNA(VLOOKUP(E3,zav!C1:F195,4,FALSE))=TRUE,"",(VLOOKUP(E3,zav!C1:F195,4,FALSE)))</f>
        <v/>
      </c>
      <c r="J2" s="115"/>
      <c r="K2" s="115"/>
      <c r="L2" s="116"/>
      <c r="M2" s="116"/>
      <c r="N2" s="111"/>
      <c r="O2" s="117"/>
      <c r="P2" s="111"/>
      <c r="Q2" s="111"/>
      <c r="R2" s="116"/>
      <c r="S2" s="292" t="s">
        <v>480</v>
      </c>
      <c r="T2" s="292"/>
      <c r="U2" s="293">
        <f>E2</f>
        <v>0</v>
      </c>
      <c r="V2" s="293"/>
      <c r="W2" s="293"/>
      <c r="X2" s="239" t="s">
        <v>481</v>
      </c>
      <c r="Y2" s="293" t="str">
        <f>I2</f>
        <v/>
      </c>
      <c r="Z2" s="293"/>
      <c r="AA2" s="293"/>
      <c r="AB2" s="118"/>
      <c r="AC2" s="116"/>
      <c r="AD2" s="116"/>
      <c r="AE2" s="119"/>
    </row>
    <row r="3" spans="1:31" ht="20.25" customHeight="1" x14ac:dyDescent="0.25">
      <c r="A3" s="243" t="str">
        <f>IF(ISNA(VLOOKUP(E3,zav!C1:E195,3,FALSE))=TRUE,"",(VLOOKUP(E3,zav!C1:E195,3,FALSE)))</f>
        <v/>
      </c>
      <c r="B3" s="111"/>
      <c r="C3" s="309" t="s">
        <v>482</v>
      </c>
      <c r="D3" s="309"/>
      <c r="E3" s="291"/>
      <c r="F3" s="291"/>
      <c r="G3" s="291"/>
      <c r="H3" s="291"/>
      <c r="I3" s="291"/>
      <c r="J3" s="310" t="s">
        <v>483</v>
      </c>
      <c r="K3" s="310"/>
      <c r="L3" s="115" t="str">
        <f>IF(ISNA(VLOOKUP(E3,zav!C1:E195,2,FALSE))=TRUE,"",(VLOOKUP(E3,zav!C1:E195,2,FALSE)))</f>
        <v/>
      </c>
      <c r="M3" s="115"/>
      <c r="N3" s="111"/>
      <c r="O3" s="111"/>
      <c r="P3" s="111"/>
      <c r="Q3" s="111"/>
      <c r="R3" s="292" t="s">
        <v>482</v>
      </c>
      <c r="S3" s="292"/>
      <c r="T3" s="292"/>
      <c r="U3" s="293">
        <f>E3</f>
        <v>0</v>
      </c>
      <c r="V3" s="293"/>
      <c r="W3" s="293"/>
      <c r="X3" s="293"/>
      <c r="Y3" s="293"/>
      <c r="Z3" s="292" t="s">
        <v>483</v>
      </c>
      <c r="AA3" s="292"/>
      <c r="AB3" s="293" t="str">
        <f>L3</f>
        <v/>
      </c>
      <c r="AC3" s="293"/>
      <c r="AD3" s="293"/>
      <c r="AE3" s="119"/>
    </row>
    <row r="4" spans="1:31" ht="15.75" x14ac:dyDescent="0.25">
      <c r="A4" s="120"/>
      <c r="B4" s="12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22"/>
      <c r="N4" s="111"/>
      <c r="O4" s="117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9"/>
    </row>
    <row r="5" spans="1:31" ht="16.5" x14ac:dyDescent="0.2">
      <c r="A5" s="123"/>
      <c r="B5" s="124"/>
      <c r="C5" s="294" t="s">
        <v>564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124"/>
      <c r="O5" s="124"/>
      <c r="P5" s="124"/>
      <c r="Q5" s="122"/>
      <c r="R5" s="122"/>
      <c r="S5" s="122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9"/>
    </row>
    <row r="6" spans="1:31" ht="16.5" x14ac:dyDescent="0.2">
      <c r="A6" s="125"/>
      <c r="B6" s="124"/>
      <c r="C6" s="295" t="s">
        <v>565</v>
      </c>
      <c r="D6" s="295"/>
      <c r="E6" s="295"/>
      <c r="F6" s="295"/>
      <c r="G6" s="295"/>
      <c r="H6" s="295"/>
      <c r="I6" s="240" t="s">
        <v>485</v>
      </c>
      <c r="J6" s="126">
        <v>2020</v>
      </c>
      <c r="K6" s="127" t="s">
        <v>486</v>
      </c>
      <c r="L6" s="114"/>
      <c r="M6" s="127"/>
      <c r="N6" s="124"/>
      <c r="O6" s="124"/>
      <c r="P6" s="124"/>
      <c r="Q6" s="122"/>
      <c r="R6" s="122"/>
      <c r="S6" s="122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9"/>
    </row>
    <row r="7" spans="1:31" ht="16.5" thickBot="1" x14ac:dyDescent="0.25">
      <c r="A7" s="128"/>
      <c r="B7" s="129"/>
      <c r="C7" s="124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2"/>
      <c r="O7" s="122"/>
      <c r="P7" s="122"/>
      <c r="Q7" s="122"/>
      <c r="R7" s="122"/>
      <c r="S7" s="122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9"/>
    </row>
    <row r="8" spans="1:31" ht="33.75" customHeight="1" thickBot="1" x14ac:dyDescent="0.25">
      <c r="A8" s="296" t="s">
        <v>487</v>
      </c>
      <c r="B8" s="299" t="s">
        <v>566</v>
      </c>
      <c r="C8" s="302" t="s">
        <v>567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4"/>
      <c r="O8" s="305" t="s">
        <v>870</v>
      </c>
      <c r="P8" s="308" t="s">
        <v>568</v>
      </c>
      <c r="Q8" s="302" t="s">
        <v>569</v>
      </c>
      <c r="R8" s="303"/>
      <c r="S8" s="303"/>
      <c r="T8" s="303"/>
      <c r="U8" s="303"/>
      <c r="V8" s="303"/>
      <c r="W8" s="303"/>
      <c r="X8" s="303"/>
      <c r="Y8" s="303"/>
      <c r="Z8" s="304"/>
      <c r="AA8" s="313" t="s">
        <v>570</v>
      </c>
      <c r="AB8" s="314" t="s">
        <v>571</v>
      </c>
      <c r="AC8" s="315"/>
      <c r="AD8" s="315"/>
      <c r="AE8" s="316"/>
    </row>
    <row r="9" spans="1:31" ht="23.25" customHeight="1" x14ac:dyDescent="0.2">
      <c r="A9" s="297"/>
      <c r="B9" s="300"/>
      <c r="C9" s="317" t="s">
        <v>572</v>
      </c>
      <c r="D9" s="319" t="s">
        <v>573</v>
      </c>
      <c r="E9" s="319" t="s">
        <v>574</v>
      </c>
      <c r="F9" s="321" t="s">
        <v>575</v>
      </c>
      <c r="G9" s="323" t="s">
        <v>576</v>
      </c>
      <c r="H9" s="325" t="s">
        <v>577</v>
      </c>
      <c r="I9" s="323" t="s">
        <v>578</v>
      </c>
      <c r="J9" s="327" t="s">
        <v>579</v>
      </c>
      <c r="K9" s="323" t="s">
        <v>580</v>
      </c>
      <c r="L9" s="323" t="s">
        <v>581</v>
      </c>
      <c r="M9" s="323" t="s">
        <v>582</v>
      </c>
      <c r="N9" s="329" t="s">
        <v>583</v>
      </c>
      <c r="O9" s="306"/>
      <c r="P9" s="306"/>
      <c r="Q9" s="311" t="s">
        <v>584</v>
      </c>
      <c r="R9" s="311" t="s">
        <v>585</v>
      </c>
      <c r="S9" s="332" t="s">
        <v>586</v>
      </c>
      <c r="T9" s="334" t="s">
        <v>587</v>
      </c>
      <c r="U9" s="334" t="s">
        <v>588</v>
      </c>
      <c r="V9" s="334" t="s">
        <v>589</v>
      </c>
      <c r="W9" s="334" t="s">
        <v>590</v>
      </c>
      <c r="X9" s="334" t="s">
        <v>591</v>
      </c>
      <c r="Y9" s="334" t="s">
        <v>592</v>
      </c>
      <c r="Z9" s="334" t="s">
        <v>593</v>
      </c>
      <c r="AA9" s="306"/>
      <c r="AB9" s="305" t="s">
        <v>594</v>
      </c>
      <c r="AC9" s="305" t="s">
        <v>595</v>
      </c>
      <c r="AD9" s="305" t="s">
        <v>902</v>
      </c>
      <c r="AE9" s="305" t="s">
        <v>596</v>
      </c>
    </row>
    <row r="10" spans="1:31" ht="33.75" customHeight="1" thickBot="1" x14ac:dyDescent="0.25">
      <c r="A10" s="298"/>
      <c r="B10" s="301"/>
      <c r="C10" s="318"/>
      <c r="D10" s="320"/>
      <c r="E10" s="320"/>
      <c r="F10" s="322"/>
      <c r="G10" s="324"/>
      <c r="H10" s="326"/>
      <c r="I10" s="324"/>
      <c r="J10" s="328"/>
      <c r="K10" s="324"/>
      <c r="L10" s="324"/>
      <c r="M10" s="324"/>
      <c r="N10" s="330"/>
      <c r="O10" s="307"/>
      <c r="P10" s="307"/>
      <c r="Q10" s="312"/>
      <c r="R10" s="312"/>
      <c r="S10" s="333"/>
      <c r="T10" s="335"/>
      <c r="U10" s="335"/>
      <c r="V10" s="335"/>
      <c r="W10" s="335"/>
      <c r="X10" s="335"/>
      <c r="Y10" s="335"/>
      <c r="Z10" s="335"/>
      <c r="AA10" s="307"/>
      <c r="AB10" s="331"/>
      <c r="AC10" s="331"/>
      <c r="AD10" s="331"/>
      <c r="AE10" s="331"/>
    </row>
    <row r="11" spans="1:31" ht="15.75" thickBot="1" x14ac:dyDescent="0.25">
      <c r="A11" s="130">
        <v>1</v>
      </c>
      <c r="B11" s="131">
        <v>2</v>
      </c>
      <c r="C11" s="132">
        <v>3</v>
      </c>
      <c r="D11" s="132">
        <v>4</v>
      </c>
      <c r="E11" s="132">
        <v>5</v>
      </c>
      <c r="F11" s="133">
        <v>6</v>
      </c>
      <c r="G11" s="132">
        <v>7</v>
      </c>
      <c r="H11" s="133">
        <v>8</v>
      </c>
      <c r="I11" s="132">
        <v>9</v>
      </c>
      <c r="J11" s="133">
        <v>10</v>
      </c>
      <c r="K11" s="132">
        <v>11</v>
      </c>
      <c r="L11" s="132">
        <v>12</v>
      </c>
      <c r="M11" s="132">
        <v>13</v>
      </c>
      <c r="N11" s="134">
        <v>14</v>
      </c>
      <c r="O11" s="130">
        <v>15</v>
      </c>
      <c r="P11" s="135">
        <v>16</v>
      </c>
      <c r="Q11" s="136">
        <v>17</v>
      </c>
      <c r="R11" s="137">
        <v>18</v>
      </c>
      <c r="S11" s="138">
        <v>19</v>
      </c>
      <c r="T11" s="139">
        <v>20</v>
      </c>
      <c r="U11" s="139">
        <v>21</v>
      </c>
      <c r="V11" s="139">
        <v>22</v>
      </c>
      <c r="W11" s="139">
        <v>23</v>
      </c>
      <c r="X11" s="139">
        <v>24</v>
      </c>
      <c r="Y11" s="139">
        <v>25</v>
      </c>
      <c r="Z11" s="139">
        <v>26</v>
      </c>
      <c r="AA11" s="140">
        <v>27</v>
      </c>
      <c r="AB11" s="130">
        <v>28</v>
      </c>
      <c r="AC11" s="130">
        <v>29</v>
      </c>
      <c r="AD11" s="130">
        <v>30</v>
      </c>
      <c r="AE11" s="130">
        <v>31</v>
      </c>
    </row>
    <row r="12" spans="1:31" x14ac:dyDescent="0.2">
      <c r="A12" s="245" t="s">
        <v>0</v>
      </c>
      <c r="B12" s="141" t="s">
        <v>501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42">
        <f>SUM(C12:M12)</f>
        <v>0</v>
      </c>
      <c r="O12" s="143">
        <f>Pril3!L12</f>
        <v>0</v>
      </c>
      <c r="P12" s="142">
        <f>Pril2!K12</f>
        <v>0</v>
      </c>
      <c r="Q12" s="144"/>
      <c r="R12" s="144"/>
      <c r="S12" s="145" t="s">
        <v>530</v>
      </c>
      <c r="T12" s="144"/>
      <c r="U12" s="144"/>
      <c r="V12" s="144"/>
      <c r="W12" s="144"/>
      <c r="X12" s="144"/>
      <c r="Y12" s="144"/>
      <c r="Z12" s="144"/>
      <c r="AA12" s="146">
        <f>SUM(T12:Y12)/2</f>
        <v>0</v>
      </c>
      <c r="AB12" s="265"/>
      <c r="AC12" s="266"/>
      <c r="AD12" s="266"/>
      <c r="AE12" s="267"/>
    </row>
    <row r="13" spans="1:31" x14ac:dyDescent="0.2">
      <c r="A13" s="245" t="s">
        <v>32</v>
      </c>
      <c r="B13" s="141" t="s">
        <v>502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142">
        <f t="shared" ref="N13:N40" si="0">SUM(C13:M13)</f>
        <v>0</v>
      </c>
      <c r="O13" s="143">
        <f>Pril3!L13</f>
        <v>0</v>
      </c>
      <c r="P13" s="142">
        <f>Pril2!K13</f>
        <v>0</v>
      </c>
      <c r="Q13" s="144"/>
      <c r="R13" s="144"/>
      <c r="S13" s="145" t="s">
        <v>530</v>
      </c>
      <c r="T13" s="144"/>
      <c r="U13" s="144"/>
      <c r="V13" s="144"/>
      <c r="W13" s="144"/>
      <c r="X13" s="144"/>
      <c r="Y13" s="144"/>
      <c r="Z13" s="144"/>
      <c r="AA13" s="146">
        <f t="shared" ref="AA13:AA40" si="1">SUM(T13:Y13)/2</f>
        <v>0</v>
      </c>
      <c r="AB13" s="268"/>
      <c r="AC13" s="28"/>
      <c r="AD13" s="28"/>
      <c r="AE13" s="269"/>
    </row>
    <row r="14" spans="1:31" x14ac:dyDescent="0.2">
      <c r="A14" s="245" t="s">
        <v>61</v>
      </c>
      <c r="B14" s="141" t="s">
        <v>503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42">
        <f t="shared" si="0"/>
        <v>0</v>
      </c>
      <c r="O14" s="143">
        <f>Pril3!L14</f>
        <v>0</v>
      </c>
      <c r="P14" s="142">
        <f>Pril2!K14</f>
        <v>0</v>
      </c>
      <c r="Q14" s="144"/>
      <c r="R14" s="144"/>
      <c r="S14" s="145" t="s">
        <v>530</v>
      </c>
      <c r="T14" s="144"/>
      <c r="U14" s="144"/>
      <c r="V14" s="144"/>
      <c r="W14" s="144"/>
      <c r="X14" s="144"/>
      <c r="Y14" s="144"/>
      <c r="Z14" s="144"/>
      <c r="AA14" s="146">
        <f t="shared" si="1"/>
        <v>0</v>
      </c>
      <c r="AB14" s="268"/>
      <c r="AC14" s="28"/>
      <c r="AD14" s="28"/>
      <c r="AE14" s="269"/>
    </row>
    <row r="15" spans="1:31" x14ac:dyDescent="0.2">
      <c r="A15" s="245" t="s">
        <v>77</v>
      </c>
      <c r="B15" s="141" t="s">
        <v>504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42">
        <f t="shared" si="0"/>
        <v>0</v>
      </c>
      <c r="O15" s="143">
        <f>Pril3!L15</f>
        <v>0</v>
      </c>
      <c r="P15" s="142">
        <f>Pril2!K15</f>
        <v>0</v>
      </c>
      <c r="Q15" s="144"/>
      <c r="R15" s="144"/>
      <c r="S15" s="145" t="s">
        <v>530</v>
      </c>
      <c r="T15" s="144"/>
      <c r="U15" s="144"/>
      <c r="V15" s="144"/>
      <c r="W15" s="144"/>
      <c r="X15" s="144"/>
      <c r="Y15" s="144"/>
      <c r="Z15" s="144"/>
      <c r="AA15" s="146">
        <f t="shared" si="1"/>
        <v>0</v>
      </c>
      <c r="AB15" s="268"/>
      <c r="AC15" s="28"/>
      <c r="AD15" s="28"/>
      <c r="AE15" s="269"/>
    </row>
    <row r="16" spans="1:31" x14ac:dyDescent="0.2">
      <c r="A16" s="245" t="s">
        <v>95</v>
      </c>
      <c r="B16" s="141" t="s">
        <v>505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42">
        <f t="shared" si="0"/>
        <v>0</v>
      </c>
      <c r="O16" s="143">
        <f>Pril3!L16</f>
        <v>0</v>
      </c>
      <c r="P16" s="142">
        <f>Pril2!K16</f>
        <v>0</v>
      </c>
      <c r="Q16" s="144"/>
      <c r="R16" s="144"/>
      <c r="S16" s="145" t="s">
        <v>530</v>
      </c>
      <c r="T16" s="144"/>
      <c r="U16" s="144"/>
      <c r="V16" s="144"/>
      <c r="W16" s="144"/>
      <c r="X16" s="144"/>
      <c r="Y16" s="144"/>
      <c r="Z16" s="144"/>
      <c r="AA16" s="146">
        <f t="shared" si="1"/>
        <v>0</v>
      </c>
      <c r="AB16" s="268"/>
      <c r="AC16" s="28"/>
      <c r="AD16" s="28"/>
      <c r="AE16" s="269"/>
    </row>
    <row r="17" spans="1:31" x14ac:dyDescent="0.2">
      <c r="A17" s="245" t="s">
        <v>102</v>
      </c>
      <c r="B17" s="141" t="s">
        <v>506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42">
        <f t="shared" si="0"/>
        <v>0</v>
      </c>
      <c r="O17" s="143">
        <f>Pril3!L17</f>
        <v>0</v>
      </c>
      <c r="P17" s="142">
        <f>Pril2!K17</f>
        <v>0</v>
      </c>
      <c r="Q17" s="144"/>
      <c r="R17" s="144"/>
      <c r="S17" s="145" t="s">
        <v>530</v>
      </c>
      <c r="T17" s="144"/>
      <c r="U17" s="144"/>
      <c r="V17" s="144"/>
      <c r="W17" s="144"/>
      <c r="X17" s="144"/>
      <c r="Y17" s="144"/>
      <c r="Z17" s="144"/>
      <c r="AA17" s="146">
        <f>SUM(T17:Y17)/2</f>
        <v>0</v>
      </c>
      <c r="AB17" s="268"/>
      <c r="AC17" s="28"/>
      <c r="AD17" s="28"/>
      <c r="AE17" s="269"/>
    </row>
    <row r="18" spans="1:31" x14ac:dyDescent="0.2">
      <c r="A18" s="245" t="s">
        <v>123</v>
      </c>
      <c r="B18" s="141" t="s">
        <v>507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42">
        <f t="shared" si="0"/>
        <v>0</v>
      </c>
      <c r="O18" s="143">
        <f>Pril3!L18</f>
        <v>0</v>
      </c>
      <c r="P18" s="142">
        <f>Pril2!K18</f>
        <v>0</v>
      </c>
      <c r="Q18" s="144"/>
      <c r="R18" s="144"/>
      <c r="S18" s="145" t="s">
        <v>530</v>
      </c>
      <c r="T18" s="144"/>
      <c r="U18" s="144"/>
      <c r="V18" s="144"/>
      <c r="W18" s="144"/>
      <c r="X18" s="144"/>
      <c r="Y18" s="144"/>
      <c r="Z18" s="144"/>
      <c r="AA18" s="146">
        <f t="shared" si="1"/>
        <v>0</v>
      </c>
      <c r="AB18" s="268"/>
      <c r="AC18" s="28"/>
      <c r="AD18" s="28"/>
      <c r="AE18" s="269"/>
    </row>
    <row r="19" spans="1:31" x14ac:dyDescent="0.2">
      <c r="A19" s="245" t="s">
        <v>136</v>
      </c>
      <c r="B19" s="141" t="s">
        <v>508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42">
        <f t="shared" si="0"/>
        <v>0</v>
      </c>
      <c r="O19" s="143">
        <f>Pril3!L19</f>
        <v>0</v>
      </c>
      <c r="P19" s="142">
        <f>Pril2!K19</f>
        <v>0</v>
      </c>
      <c r="Q19" s="144"/>
      <c r="R19" s="144"/>
      <c r="S19" s="145" t="s">
        <v>530</v>
      </c>
      <c r="T19" s="144"/>
      <c r="U19" s="144"/>
      <c r="V19" s="144"/>
      <c r="W19" s="144"/>
      <c r="X19" s="144"/>
      <c r="Y19" s="144"/>
      <c r="Z19" s="144"/>
      <c r="AA19" s="146">
        <f t="shared" si="1"/>
        <v>0</v>
      </c>
      <c r="AB19" s="268"/>
      <c r="AC19" s="28"/>
      <c r="AD19" s="28"/>
      <c r="AE19" s="269"/>
    </row>
    <row r="20" spans="1:31" x14ac:dyDescent="0.2">
      <c r="A20" s="245" t="s">
        <v>149</v>
      </c>
      <c r="B20" s="141" t="s">
        <v>509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142">
        <f t="shared" si="0"/>
        <v>0</v>
      </c>
      <c r="O20" s="143">
        <f>Pril3!L20</f>
        <v>0</v>
      </c>
      <c r="P20" s="142">
        <f>Pril2!K20</f>
        <v>0</v>
      </c>
      <c r="Q20" s="144"/>
      <c r="R20" s="144"/>
      <c r="S20" s="145" t="s">
        <v>530</v>
      </c>
      <c r="T20" s="144"/>
      <c r="U20" s="144"/>
      <c r="V20" s="144"/>
      <c r="W20" s="144"/>
      <c r="X20" s="144"/>
      <c r="Y20" s="144"/>
      <c r="Z20" s="144"/>
      <c r="AA20" s="146">
        <f t="shared" si="1"/>
        <v>0</v>
      </c>
      <c r="AB20" s="268"/>
      <c r="AC20" s="28"/>
      <c r="AD20" s="28"/>
      <c r="AE20" s="269"/>
    </row>
    <row r="21" spans="1:31" x14ac:dyDescent="0.2">
      <c r="A21" s="245" t="s">
        <v>163</v>
      </c>
      <c r="B21" s="141" t="s">
        <v>510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142">
        <f t="shared" si="0"/>
        <v>0</v>
      </c>
      <c r="O21" s="143">
        <f>Pril3!L21</f>
        <v>0</v>
      </c>
      <c r="P21" s="142">
        <f>Pril2!K21</f>
        <v>0</v>
      </c>
      <c r="Q21" s="144"/>
      <c r="R21" s="144"/>
      <c r="S21" s="145" t="s">
        <v>530</v>
      </c>
      <c r="T21" s="144"/>
      <c r="U21" s="144"/>
      <c r="V21" s="144"/>
      <c r="W21" s="144"/>
      <c r="X21" s="144"/>
      <c r="Y21" s="144"/>
      <c r="Z21" s="144"/>
      <c r="AA21" s="146">
        <f t="shared" si="1"/>
        <v>0</v>
      </c>
      <c r="AB21" s="268"/>
      <c r="AC21" s="28"/>
      <c r="AD21" s="28"/>
      <c r="AE21" s="269"/>
    </row>
    <row r="22" spans="1:31" x14ac:dyDescent="0.2">
      <c r="A22" s="245" t="s">
        <v>170</v>
      </c>
      <c r="B22" s="141" t="s">
        <v>511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42">
        <f t="shared" si="0"/>
        <v>0</v>
      </c>
      <c r="O22" s="143">
        <f>Pril3!L22</f>
        <v>0</v>
      </c>
      <c r="P22" s="142">
        <f>Pril2!K22</f>
        <v>0</v>
      </c>
      <c r="Q22" s="144"/>
      <c r="R22" s="144"/>
      <c r="S22" s="145" t="s">
        <v>530</v>
      </c>
      <c r="T22" s="144"/>
      <c r="U22" s="144"/>
      <c r="V22" s="144"/>
      <c r="W22" s="144"/>
      <c r="X22" s="144"/>
      <c r="Y22" s="144"/>
      <c r="Z22" s="144"/>
      <c r="AA22" s="146">
        <f t="shared" si="1"/>
        <v>0</v>
      </c>
      <c r="AB22" s="268"/>
      <c r="AC22" s="28"/>
      <c r="AD22" s="28"/>
      <c r="AE22" s="269"/>
    </row>
    <row r="23" spans="1:31" x14ac:dyDescent="0.2">
      <c r="A23" s="245" t="s">
        <v>186</v>
      </c>
      <c r="B23" s="141" t="s">
        <v>512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42">
        <f t="shared" si="0"/>
        <v>0</v>
      </c>
      <c r="O23" s="143">
        <f>Pril3!L23</f>
        <v>0</v>
      </c>
      <c r="P23" s="142">
        <f>Pril2!K23</f>
        <v>0</v>
      </c>
      <c r="Q23" s="144"/>
      <c r="R23" s="144"/>
      <c r="S23" s="145" t="s">
        <v>530</v>
      </c>
      <c r="T23" s="144"/>
      <c r="U23" s="144"/>
      <c r="V23" s="144"/>
      <c r="W23" s="144"/>
      <c r="X23" s="144"/>
      <c r="Y23" s="144"/>
      <c r="Z23" s="144"/>
      <c r="AA23" s="146">
        <f t="shared" si="1"/>
        <v>0</v>
      </c>
      <c r="AB23" s="268"/>
      <c r="AC23" s="28"/>
      <c r="AD23" s="28"/>
      <c r="AE23" s="269"/>
    </row>
    <row r="24" spans="1:31" x14ac:dyDescent="0.2">
      <c r="A24" s="245" t="s">
        <v>196</v>
      </c>
      <c r="B24" s="141" t="s">
        <v>513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42">
        <f t="shared" si="0"/>
        <v>0</v>
      </c>
      <c r="O24" s="143">
        <f>Pril3!L24</f>
        <v>0</v>
      </c>
      <c r="P24" s="142">
        <f>Pril2!K24</f>
        <v>0</v>
      </c>
      <c r="Q24" s="144"/>
      <c r="R24" s="144"/>
      <c r="S24" s="145" t="s">
        <v>530</v>
      </c>
      <c r="T24" s="144"/>
      <c r="U24" s="144"/>
      <c r="V24" s="144"/>
      <c r="W24" s="144"/>
      <c r="X24" s="144"/>
      <c r="Y24" s="144"/>
      <c r="Z24" s="144"/>
      <c r="AA24" s="146">
        <f t="shared" si="1"/>
        <v>0</v>
      </c>
      <c r="AB24" s="268"/>
      <c r="AC24" s="28"/>
      <c r="AD24" s="28"/>
      <c r="AE24" s="269"/>
    </row>
    <row r="25" spans="1:31" x14ac:dyDescent="0.2">
      <c r="A25" s="245" t="s">
        <v>206</v>
      </c>
      <c r="B25" s="141" t="s">
        <v>514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42">
        <f t="shared" si="0"/>
        <v>0</v>
      </c>
      <c r="O25" s="143">
        <f>Pril3!L25</f>
        <v>0</v>
      </c>
      <c r="P25" s="142">
        <f>Pril2!K25</f>
        <v>0</v>
      </c>
      <c r="Q25" s="144"/>
      <c r="R25" s="144"/>
      <c r="S25" s="145" t="s">
        <v>530</v>
      </c>
      <c r="T25" s="144"/>
      <c r="U25" s="144"/>
      <c r="V25" s="144"/>
      <c r="W25" s="144"/>
      <c r="X25" s="144"/>
      <c r="Y25" s="144"/>
      <c r="Z25" s="144"/>
      <c r="AA25" s="146">
        <f t="shared" si="1"/>
        <v>0</v>
      </c>
      <c r="AB25" s="268"/>
      <c r="AC25" s="28"/>
      <c r="AD25" s="28"/>
      <c r="AE25" s="269"/>
    </row>
    <row r="26" spans="1:31" x14ac:dyDescent="0.2">
      <c r="A26" s="253" t="s">
        <v>212</v>
      </c>
      <c r="B26" s="284" t="s">
        <v>896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42">
        <f t="shared" ref="N26" si="2">SUM(C26:M26)</f>
        <v>0</v>
      </c>
      <c r="O26" s="143">
        <f>Pril3!L26</f>
        <v>0</v>
      </c>
      <c r="P26" s="142">
        <f>Pril2!K26</f>
        <v>0</v>
      </c>
      <c r="Q26" s="144"/>
      <c r="R26" s="144"/>
      <c r="S26" s="145" t="s">
        <v>530</v>
      </c>
      <c r="T26" s="144"/>
      <c r="U26" s="144"/>
      <c r="V26" s="144"/>
      <c r="W26" s="144"/>
      <c r="X26" s="144"/>
      <c r="Y26" s="144"/>
      <c r="Z26" s="144"/>
      <c r="AA26" s="281">
        <f t="shared" si="1"/>
        <v>0</v>
      </c>
      <c r="AB26" s="268"/>
      <c r="AC26" s="28"/>
      <c r="AD26" s="28"/>
      <c r="AE26" s="269"/>
    </row>
    <row r="27" spans="1:31" x14ac:dyDescent="0.2">
      <c r="A27" s="245" t="s">
        <v>234</v>
      </c>
      <c r="B27" s="141" t="s">
        <v>515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42">
        <f t="shared" si="0"/>
        <v>0</v>
      </c>
      <c r="O27" s="143">
        <f>Pril3!L27</f>
        <v>0</v>
      </c>
      <c r="P27" s="142">
        <f>Pril2!K27</f>
        <v>0</v>
      </c>
      <c r="Q27" s="144"/>
      <c r="R27" s="144"/>
      <c r="S27" s="145" t="s">
        <v>530</v>
      </c>
      <c r="T27" s="144"/>
      <c r="U27" s="144"/>
      <c r="V27" s="144"/>
      <c r="W27" s="144"/>
      <c r="X27" s="144"/>
      <c r="Y27" s="144"/>
      <c r="Z27" s="144"/>
      <c r="AA27" s="146">
        <f t="shared" si="1"/>
        <v>0</v>
      </c>
      <c r="AB27" s="268"/>
      <c r="AC27" s="28"/>
      <c r="AD27" s="28"/>
      <c r="AE27" s="269"/>
    </row>
    <row r="28" spans="1:31" x14ac:dyDescent="0.2">
      <c r="A28" s="245" t="s">
        <v>262</v>
      </c>
      <c r="B28" s="141" t="s">
        <v>516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42">
        <f t="shared" si="0"/>
        <v>0</v>
      </c>
      <c r="O28" s="143">
        <f>Pril3!L28</f>
        <v>0</v>
      </c>
      <c r="P28" s="142">
        <f>Pril2!K28</f>
        <v>0</v>
      </c>
      <c r="Q28" s="144"/>
      <c r="R28" s="144"/>
      <c r="S28" s="145" t="s">
        <v>530</v>
      </c>
      <c r="T28" s="144"/>
      <c r="U28" s="144"/>
      <c r="V28" s="144"/>
      <c r="W28" s="144"/>
      <c r="X28" s="144"/>
      <c r="Y28" s="144"/>
      <c r="Z28" s="144"/>
      <c r="AA28" s="146">
        <f t="shared" si="1"/>
        <v>0</v>
      </c>
      <c r="AB28" s="268"/>
      <c r="AC28" s="28"/>
      <c r="AD28" s="28"/>
      <c r="AE28" s="269"/>
    </row>
    <row r="29" spans="1:31" x14ac:dyDescent="0.2">
      <c r="A29" s="245" t="s">
        <v>272</v>
      </c>
      <c r="B29" s="141" t="s">
        <v>517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42">
        <f t="shared" si="0"/>
        <v>0</v>
      </c>
      <c r="O29" s="143">
        <f>Pril3!L29</f>
        <v>0</v>
      </c>
      <c r="P29" s="142">
        <f>Pril2!K29</f>
        <v>0</v>
      </c>
      <c r="Q29" s="144"/>
      <c r="R29" s="144"/>
      <c r="S29" s="145" t="s">
        <v>530</v>
      </c>
      <c r="T29" s="144"/>
      <c r="U29" s="144"/>
      <c r="V29" s="144"/>
      <c r="W29" s="144"/>
      <c r="X29" s="144"/>
      <c r="Y29" s="144"/>
      <c r="Z29" s="144"/>
      <c r="AA29" s="146">
        <f t="shared" si="1"/>
        <v>0</v>
      </c>
      <c r="AB29" s="268"/>
      <c r="AC29" s="28"/>
      <c r="AD29" s="28"/>
      <c r="AE29" s="269"/>
    </row>
    <row r="30" spans="1:31" x14ac:dyDescent="0.2">
      <c r="A30" s="245" t="s">
        <v>283</v>
      </c>
      <c r="B30" s="141" t="s">
        <v>518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42">
        <f t="shared" si="0"/>
        <v>0</v>
      </c>
      <c r="O30" s="143">
        <f>Pril3!L30</f>
        <v>0</v>
      </c>
      <c r="P30" s="142">
        <f>Pril2!K30</f>
        <v>0</v>
      </c>
      <c r="Q30" s="144"/>
      <c r="R30" s="144"/>
      <c r="S30" s="145" t="s">
        <v>530</v>
      </c>
      <c r="T30" s="144"/>
      <c r="U30" s="144"/>
      <c r="V30" s="144"/>
      <c r="W30" s="144"/>
      <c r="X30" s="144"/>
      <c r="Y30" s="144"/>
      <c r="Z30" s="144"/>
      <c r="AA30" s="146">
        <f t="shared" si="1"/>
        <v>0</v>
      </c>
      <c r="AB30" s="268"/>
      <c r="AC30" s="28"/>
      <c r="AD30" s="28"/>
      <c r="AE30" s="269"/>
    </row>
    <row r="31" spans="1:31" x14ac:dyDescent="0.2">
      <c r="A31" s="245" t="s">
        <v>293</v>
      </c>
      <c r="B31" s="141" t="s">
        <v>519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42">
        <f t="shared" si="0"/>
        <v>0</v>
      </c>
      <c r="O31" s="143">
        <f>Pril3!L31</f>
        <v>0</v>
      </c>
      <c r="P31" s="142">
        <f>Pril2!K31</f>
        <v>0</v>
      </c>
      <c r="Q31" s="144"/>
      <c r="R31" s="144"/>
      <c r="S31" s="145" t="s">
        <v>530</v>
      </c>
      <c r="T31" s="144"/>
      <c r="U31" s="144"/>
      <c r="V31" s="144"/>
      <c r="W31" s="144"/>
      <c r="X31" s="144"/>
      <c r="Y31" s="144"/>
      <c r="Z31" s="144"/>
      <c r="AA31" s="146">
        <f t="shared" si="1"/>
        <v>0</v>
      </c>
      <c r="AB31" s="268"/>
      <c r="AC31" s="28"/>
      <c r="AD31" s="28"/>
      <c r="AE31" s="269"/>
    </row>
    <row r="32" spans="1:31" x14ac:dyDescent="0.2">
      <c r="A32" s="245" t="s">
        <v>303</v>
      </c>
      <c r="B32" s="141" t="s">
        <v>520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42">
        <f t="shared" si="0"/>
        <v>0</v>
      </c>
      <c r="O32" s="143">
        <f>Pril3!L32</f>
        <v>0</v>
      </c>
      <c r="P32" s="142">
        <f>Pril2!K32</f>
        <v>0</v>
      </c>
      <c r="Q32" s="144"/>
      <c r="R32" s="144"/>
      <c r="S32" s="145" t="s">
        <v>530</v>
      </c>
      <c r="T32" s="144"/>
      <c r="U32" s="144"/>
      <c r="V32" s="144"/>
      <c r="W32" s="144"/>
      <c r="X32" s="144"/>
      <c r="Y32" s="144"/>
      <c r="Z32" s="144"/>
      <c r="AA32" s="146">
        <f t="shared" si="1"/>
        <v>0</v>
      </c>
      <c r="AB32" s="268"/>
      <c r="AC32" s="28"/>
      <c r="AD32" s="28"/>
      <c r="AE32" s="269"/>
    </row>
    <row r="33" spans="1:31" x14ac:dyDescent="0.2">
      <c r="A33" s="245" t="s">
        <v>317</v>
      </c>
      <c r="B33" s="141" t="s">
        <v>521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42">
        <f t="shared" si="0"/>
        <v>0</v>
      </c>
      <c r="O33" s="143">
        <f>Pril3!L33</f>
        <v>0</v>
      </c>
      <c r="P33" s="142">
        <f>Pril2!K33</f>
        <v>0</v>
      </c>
      <c r="Q33" s="144"/>
      <c r="R33" s="144"/>
      <c r="S33" s="145" t="s">
        <v>530</v>
      </c>
      <c r="T33" s="144"/>
      <c r="U33" s="144"/>
      <c r="V33" s="144"/>
      <c r="W33" s="144"/>
      <c r="X33" s="144"/>
      <c r="Y33" s="144"/>
      <c r="Z33" s="144"/>
      <c r="AA33" s="146">
        <f t="shared" si="1"/>
        <v>0</v>
      </c>
      <c r="AB33" s="268"/>
      <c r="AC33" s="28"/>
      <c r="AD33" s="28"/>
      <c r="AE33" s="269"/>
    </row>
    <row r="34" spans="1:31" x14ac:dyDescent="0.2">
      <c r="A34" s="245" t="s">
        <v>352</v>
      </c>
      <c r="B34" s="141" t="s">
        <v>522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42">
        <f t="shared" si="0"/>
        <v>0</v>
      </c>
      <c r="O34" s="143">
        <f>Pril3!L34</f>
        <v>0</v>
      </c>
      <c r="P34" s="142">
        <f>Pril2!K34</f>
        <v>0</v>
      </c>
      <c r="Q34" s="144"/>
      <c r="R34" s="144"/>
      <c r="S34" s="145" t="s">
        <v>530</v>
      </c>
      <c r="T34" s="144"/>
      <c r="U34" s="144"/>
      <c r="V34" s="144"/>
      <c r="W34" s="144"/>
      <c r="X34" s="144"/>
      <c r="Y34" s="144"/>
      <c r="Z34" s="144"/>
      <c r="AA34" s="146">
        <f t="shared" si="1"/>
        <v>0</v>
      </c>
      <c r="AB34" s="268"/>
      <c r="AC34" s="28"/>
      <c r="AD34" s="28"/>
      <c r="AE34" s="269"/>
    </row>
    <row r="35" spans="1:31" x14ac:dyDescent="0.2">
      <c r="A35" s="245" t="s">
        <v>474</v>
      </c>
      <c r="B35" s="141" t="s">
        <v>523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42">
        <f t="shared" si="0"/>
        <v>0</v>
      </c>
      <c r="O35" s="143">
        <f>Pril3!L35</f>
        <v>0</v>
      </c>
      <c r="P35" s="142">
        <f>Pril2!K35</f>
        <v>0</v>
      </c>
      <c r="Q35" s="144"/>
      <c r="R35" s="144"/>
      <c r="S35" s="145" t="s">
        <v>530</v>
      </c>
      <c r="T35" s="144"/>
      <c r="U35" s="144"/>
      <c r="V35" s="144"/>
      <c r="W35" s="144"/>
      <c r="X35" s="144"/>
      <c r="Y35" s="144"/>
      <c r="Z35" s="144"/>
      <c r="AA35" s="146">
        <f t="shared" si="1"/>
        <v>0</v>
      </c>
      <c r="AB35" s="268"/>
      <c r="AC35" s="28"/>
      <c r="AD35" s="28"/>
      <c r="AE35" s="269"/>
    </row>
    <row r="36" spans="1:31" x14ac:dyDescent="0.2">
      <c r="A36" s="245" t="s">
        <v>402</v>
      </c>
      <c r="B36" s="141" t="s">
        <v>524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42">
        <f t="shared" si="0"/>
        <v>0</v>
      </c>
      <c r="O36" s="143">
        <f>Pril3!L36</f>
        <v>0</v>
      </c>
      <c r="P36" s="142">
        <f>Pril2!K36</f>
        <v>0</v>
      </c>
      <c r="Q36" s="144"/>
      <c r="R36" s="144"/>
      <c r="S36" s="145" t="s">
        <v>530</v>
      </c>
      <c r="T36" s="144"/>
      <c r="U36" s="144"/>
      <c r="V36" s="144"/>
      <c r="W36" s="144"/>
      <c r="X36" s="144"/>
      <c r="Y36" s="144"/>
      <c r="Z36" s="144"/>
      <c r="AA36" s="146">
        <f t="shared" si="1"/>
        <v>0</v>
      </c>
      <c r="AB36" s="268"/>
      <c r="AC36" s="28"/>
      <c r="AD36" s="28"/>
      <c r="AE36" s="269"/>
    </row>
    <row r="37" spans="1:31" x14ac:dyDescent="0.2">
      <c r="A37" s="245" t="s">
        <v>412</v>
      </c>
      <c r="B37" s="141" t="s">
        <v>525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42">
        <f t="shared" si="0"/>
        <v>0</v>
      </c>
      <c r="O37" s="143">
        <f>Pril3!L37</f>
        <v>0</v>
      </c>
      <c r="P37" s="142">
        <f>Pril2!K37</f>
        <v>0</v>
      </c>
      <c r="Q37" s="144"/>
      <c r="R37" s="144"/>
      <c r="S37" s="145" t="s">
        <v>530</v>
      </c>
      <c r="T37" s="144"/>
      <c r="U37" s="144"/>
      <c r="V37" s="144"/>
      <c r="W37" s="144"/>
      <c r="X37" s="144"/>
      <c r="Y37" s="144"/>
      <c r="Z37" s="144"/>
      <c r="AA37" s="146">
        <f t="shared" si="1"/>
        <v>0</v>
      </c>
      <c r="AB37" s="268"/>
      <c r="AC37" s="28"/>
      <c r="AD37" s="28"/>
      <c r="AE37" s="269"/>
    </row>
    <row r="38" spans="1:31" x14ac:dyDescent="0.2">
      <c r="A38" s="245" t="s">
        <v>434</v>
      </c>
      <c r="B38" s="141" t="s">
        <v>526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42">
        <f t="shared" si="0"/>
        <v>0</v>
      </c>
      <c r="O38" s="143">
        <f>Pril3!L38</f>
        <v>0</v>
      </c>
      <c r="P38" s="142">
        <f>Pril2!K38</f>
        <v>0</v>
      </c>
      <c r="Q38" s="144"/>
      <c r="R38" s="144"/>
      <c r="S38" s="145" t="s">
        <v>530</v>
      </c>
      <c r="T38" s="144"/>
      <c r="U38" s="144"/>
      <c r="V38" s="144"/>
      <c r="W38" s="144"/>
      <c r="X38" s="144"/>
      <c r="Y38" s="144"/>
      <c r="Z38" s="144"/>
      <c r="AA38" s="146">
        <f t="shared" si="1"/>
        <v>0</v>
      </c>
      <c r="AB38" s="268"/>
      <c r="AC38" s="28"/>
      <c r="AD38" s="28"/>
      <c r="AE38" s="269"/>
    </row>
    <row r="39" spans="1:31" x14ac:dyDescent="0.2">
      <c r="A39" s="245" t="s">
        <v>443</v>
      </c>
      <c r="B39" s="141" t="s">
        <v>527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42">
        <f t="shared" si="0"/>
        <v>0</v>
      </c>
      <c r="O39" s="143">
        <f>Pril3!L39</f>
        <v>0</v>
      </c>
      <c r="P39" s="142">
        <f>Pril2!K39</f>
        <v>0</v>
      </c>
      <c r="Q39" s="144"/>
      <c r="R39" s="144"/>
      <c r="S39" s="145" t="s">
        <v>530</v>
      </c>
      <c r="T39" s="144"/>
      <c r="U39" s="144"/>
      <c r="V39" s="144"/>
      <c r="W39" s="144"/>
      <c r="X39" s="144"/>
      <c r="Y39" s="144"/>
      <c r="Z39" s="144"/>
      <c r="AA39" s="146">
        <f t="shared" si="1"/>
        <v>0</v>
      </c>
      <c r="AB39" s="268"/>
      <c r="AC39" s="28"/>
      <c r="AD39" s="28"/>
      <c r="AE39" s="269"/>
    </row>
    <row r="40" spans="1:31" ht="15.75" thickBot="1" x14ac:dyDescent="0.25">
      <c r="A40" s="279" t="s">
        <v>874</v>
      </c>
      <c r="B40" s="141" t="s">
        <v>597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42">
        <f t="shared" si="0"/>
        <v>0</v>
      </c>
      <c r="O40" s="143">
        <f>Pril3!L40</f>
        <v>0</v>
      </c>
      <c r="P40" s="142">
        <f>Pril2!K40</f>
        <v>0</v>
      </c>
      <c r="Q40" s="144"/>
      <c r="R40" s="144"/>
      <c r="S40" s="145" t="s">
        <v>530</v>
      </c>
      <c r="T40" s="144"/>
      <c r="U40" s="144"/>
      <c r="V40" s="144"/>
      <c r="W40" s="144"/>
      <c r="X40" s="144"/>
      <c r="Y40" s="144"/>
      <c r="Z40" s="144"/>
      <c r="AA40" s="146">
        <f t="shared" si="1"/>
        <v>0</v>
      </c>
      <c r="AB40" s="268"/>
      <c r="AC40" s="28"/>
      <c r="AD40" s="28"/>
      <c r="AE40" s="269"/>
    </row>
    <row r="41" spans="1:31" ht="15.75" thickBot="1" x14ac:dyDescent="0.25">
      <c r="A41" s="285" t="s">
        <v>875</v>
      </c>
      <c r="B41" s="280" t="s">
        <v>897</v>
      </c>
      <c r="C41" s="147">
        <f t="shared" ref="C41:R41" si="3">SUM(C12:C40)</f>
        <v>0</v>
      </c>
      <c r="D41" s="147">
        <f t="shared" si="3"/>
        <v>0</v>
      </c>
      <c r="E41" s="147">
        <f t="shared" si="3"/>
        <v>0</v>
      </c>
      <c r="F41" s="147">
        <f t="shared" si="3"/>
        <v>0</v>
      </c>
      <c r="G41" s="147">
        <f t="shared" si="3"/>
        <v>0</v>
      </c>
      <c r="H41" s="147">
        <f t="shared" si="3"/>
        <v>0</v>
      </c>
      <c r="I41" s="147">
        <f t="shared" si="3"/>
        <v>0</v>
      </c>
      <c r="J41" s="147">
        <f t="shared" si="3"/>
        <v>0</v>
      </c>
      <c r="K41" s="147">
        <f t="shared" si="3"/>
        <v>0</v>
      </c>
      <c r="L41" s="147">
        <f t="shared" si="3"/>
        <v>0</v>
      </c>
      <c r="M41" s="147">
        <f t="shared" si="3"/>
        <v>0</v>
      </c>
      <c r="N41" s="147">
        <f t="shared" si="3"/>
        <v>0</v>
      </c>
      <c r="O41" s="147">
        <f t="shared" si="3"/>
        <v>0</v>
      </c>
      <c r="P41" s="147">
        <f t="shared" si="3"/>
        <v>0</v>
      </c>
      <c r="Q41" s="148">
        <f t="shared" si="3"/>
        <v>0</v>
      </c>
      <c r="R41" s="148">
        <f t="shared" si="3"/>
        <v>0</v>
      </c>
      <c r="S41" s="149" t="s">
        <v>530</v>
      </c>
      <c r="T41" s="148">
        <f>SUM(T12:T40)</f>
        <v>0</v>
      </c>
      <c r="U41" s="148">
        <f>SUM(U12:U40)</f>
        <v>0</v>
      </c>
      <c r="V41" s="150" t="s">
        <v>530</v>
      </c>
      <c r="W41" s="150" t="s">
        <v>530</v>
      </c>
      <c r="X41" s="150" t="s">
        <v>530</v>
      </c>
      <c r="Y41" s="150" t="s">
        <v>530</v>
      </c>
      <c r="Z41" s="150" t="s">
        <v>530</v>
      </c>
      <c r="AA41" s="151">
        <f>T41+U41</f>
        <v>0</v>
      </c>
      <c r="AB41" s="282">
        <f>SUM(AB12:AB40)</f>
        <v>0</v>
      </c>
      <c r="AC41" s="147">
        <f>SUM(AC12:AC40)</f>
        <v>0</v>
      </c>
      <c r="AD41" s="147">
        <f>SUM(AD12:AD40)</f>
        <v>0</v>
      </c>
      <c r="AE41" s="283">
        <f>SUM(AE12:AE40)</f>
        <v>0</v>
      </c>
    </row>
    <row r="42" spans="1:31" ht="15.75" thickBot="1" x14ac:dyDescent="0.25">
      <c r="A42" s="246"/>
      <c r="B42" s="152" t="s">
        <v>529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>
        <f>SUM(C41:M41)</f>
        <v>0</v>
      </c>
      <c r="O42" s="150" t="s">
        <v>530</v>
      </c>
      <c r="P42" s="150" t="s">
        <v>530</v>
      </c>
      <c r="Q42" s="150" t="s">
        <v>530</v>
      </c>
      <c r="R42" s="150" t="s">
        <v>530</v>
      </c>
      <c r="S42" s="149" t="s">
        <v>530</v>
      </c>
      <c r="T42" s="150" t="s">
        <v>530</v>
      </c>
      <c r="U42" s="150" t="s">
        <v>530</v>
      </c>
      <c r="V42" s="150" t="s">
        <v>530</v>
      </c>
      <c r="W42" s="150" t="s">
        <v>530</v>
      </c>
      <c r="X42" s="150" t="s">
        <v>530</v>
      </c>
      <c r="Y42" s="150" t="s">
        <v>530</v>
      </c>
      <c r="Z42" s="150" t="s">
        <v>530</v>
      </c>
      <c r="AA42" s="150" t="s">
        <v>530</v>
      </c>
      <c r="AB42" s="154" t="s">
        <v>530</v>
      </c>
      <c r="AC42" s="154" t="s">
        <v>530</v>
      </c>
      <c r="AD42" s="154" t="s">
        <v>530</v>
      </c>
      <c r="AE42" s="155" t="s">
        <v>530</v>
      </c>
    </row>
    <row r="43" spans="1:31" ht="24.75" thickBot="1" x14ac:dyDescent="0.25">
      <c r="A43" s="247" t="s">
        <v>876</v>
      </c>
      <c r="B43" s="156" t="s">
        <v>598</v>
      </c>
      <c r="C43" s="154" t="s">
        <v>530</v>
      </c>
      <c r="D43" s="154" t="s">
        <v>530</v>
      </c>
      <c r="E43" s="154" t="s">
        <v>530</v>
      </c>
      <c r="F43" s="154" t="s">
        <v>530</v>
      </c>
      <c r="G43" s="154" t="s">
        <v>530</v>
      </c>
      <c r="H43" s="154" t="s">
        <v>530</v>
      </c>
      <c r="I43" s="154" t="s">
        <v>530</v>
      </c>
      <c r="J43" s="154" t="s">
        <v>530</v>
      </c>
      <c r="K43" s="154" t="s">
        <v>530</v>
      </c>
      <c r="L43" s="154" t="s">
        <v>530</v>
      </c>
      <c r="M43" s="154" t="s">
        <v>530</v>
      </c>
      <c r="N43" s="154" t="s">
        <v>530</v>
      </c>
      <c r="O43" s="154" t="s">
        <v>530</v>
      </c>
      <c r="P43" s="154" t="s">
        <v>530</v>
      </c>
      <c r="Q43" s="154" t="s">
        <v>530</v>
      </c>
      <c r="R43" s="154" t="s">
        <v>530</v>
      </c>
      <c r="S43" s="154" t="s">
        <v>530</v>
      </c>
      <c r="T43" s="154" t="s">
        <v>530</v>
      </c>
      <c r="U43" s="154" t="s">
        <v>530</v>
      </c>
      <c r="V43" s="154" t="s">
        <v>530</v>
      </c>
      <c r="W43" s="154" t="s">
        <v>530</v>
      </c>
      <c r="X43" s="154" t="s">
        <v>530</v>
      </c>
      <c r="Y43" s="154" t="s">
        <v>530</v>
      </c>
      <c r="Z43" s="154" t="s">
        <v>530</v>
      </c>
      <c r="AA43" s="154" t="s">
        <v>530</v>
      </c>
      <c r="AB43" s="157"/>
      <c r="AC43" s="158"/>
      <c r="AD43" s="158"/>
      <c r="AE43" s="159"/>
    </row>
    <row r="44" spans="1:31" x14ac:dyDescent="0.2">
      <c r="A44" s="248" t="s">
        <v>877</v>
      </c>
      <c r="B44" s="160" t="s">
        <v>531</v>
      </c>
      <c r="C44" s="161" t="s">
        <v>530</v>
      </c>
      <c r="D44" s="161" t="s">
        <v>530</v>
      </c>
      <c r="E44" s="161" t="s">
        <v>530</v>
      </c>
      <c r="F44" s="161" t="s">
        <v>530</v>
      </c>
      <c r="G44" s="161" t="s">
        <v>530</v>
      </c>
      <c r="H44" s="161" t="s">
        <v>530</v>
      </c>
      <c r="I44" s="161" t="s">
        <v>530</v>
      </c>
      <c r="J44" s="161" t="s">
        <v>530</v>
      </c>
      <c r="K44" s="161" t="s">
        <v>530</v>
      </c>
      <c r="L44" s="161" t="s">
        <v>530</v>
      </c>
      <c r="M44" s="161" t="s">
        <v>530</v>
      </c>
      <c r="N44" s="162" t="s">
        <v>530</v>
      </c>
      <c r="O44" s="162" t="s">
        <v>530</v>
      </c>
      <c r="P44" s="162" t="s">
        <v>530</v>
      </c>
      <c r="Q44" s="163" t="s">
        <v>530</v>
      </c>
      <c r="R44" s="163" t="s">
        <v>530</v>
      </c>
      <c r="S44" s="164">
        <f>SUM(S45:S47)</f>
        <v>0</v>
      </c>
      <c r="T44" s="163" t="s">
        <v>530</v>
      </c>
      <c r="U44" s="163" t="s">
        <v>530</v>
      </c>
      <c r="V44" s="163" t="s">
        <v>530</v>
      </c>
      <c r="W44" s="163" t="s">
        <v>530</v>
      </c>
      <c r="X44" s="163" t="s">
        <v>530</v>
      </c>
      <c r="Y44" s="163" t="s">
        <v>530</v>
      </c>
      <c r="Z44" s="163" t="s">
        <v>530</v>
      </c>
      <c r="AA44" s="165" t="s">
        <v>530</v>
      </c>
      <c r="AB44" s="166" t="s">
        <v>530</v>
      </c>
      <c r="AC44" s="166" t="s">
        <v>530</v>
      </c>
      <c r="AD44" s="166" t="s">
        <v>530</v>
      </c>
      <c r="AE44" s="167" t="s">
        <v>530</v>
      </c>
    </row>
    <row r="45" spans="1:31" x14ac:dyDescent="0.2">
      <c r="A45" s="245" t="s">
        <v>878</v>
      </c>
      <c r="B45" s="168" t="s">
        <v>871</v>
      </c>
      <c r="C45" s="169" t="s">
        <v>530</v>
      </c>
      <c r="D45" s="169" t="s">
        <v>530</v>
      </c>
      <c r="E45" s="169" t="s">
        <v>530</v>
      </c>
      <c r="F45" s="169" t="s">
        <v>530</v>
      </c>
      <c r="G45" s="169" t="s">
        <v>530</v>
      </c>
      <c r="H45" s="169" t="s">
        <v>530</v>
      </c>
      <c r="I45" s="169" t="s">
        <v>530</v>
      </c>
      <c r="J45" s="169" t="s">
        <v>530</v>
      </c>
      <c r="K45" s="169" t="s">
        <v>530</v>
      </c>
      <c r="L45" s="169" t="s">
        <v>530</v>
      </c>
      <c r="M45" s="169" t="s">
        <v>530</v>
      </c>
      <c r="N45" s="170" t="s">
        <v>530</v>
      </c>
      <c r="O45" s="170" t="s">
        <v>530</v>
      </c>
      <c r="P45" s="170" t="s">
        <v>530</v>
      </c>
      <c r="Q45" s="145" t="s">
        <v>530</v>
      </c>
      <c r="R45" s="145" t="s">
        <v>530</v>
      </c>
      <c r="S45" s="171"/>
      <c r="T45" s="145" t="s">
        <v>530</v>
      </c>
      <c r="U45" s="145" t="s">
        <v>530</v>
      </c>
      <c r="V45" s="145" t="s">
        <v>530</v>
      </c>
      <c r="W45" s="145" t="s">
        <v>530</v>
      </c>
      <c r="X45" s="145" t="s">
        <v>530</v>
      </c>
      <c r="Y45" s="145" t="s">
        <v>530</v>
      </c>
      <c r="Z45" s="145" t="s">
        <v>530</v>
      </c>
      <c r="AA45" s="172" t="s">
        <v>530</v>
      </c>
      <c r="AB45" s="173" t="s">
        <v>530</v>
      </c>
      <c r="AC45" s="173" t="s">
        <v>530</v>
      </c>
      <c r="AD45" s="173" t="s">
        <v>530</v>
      </c>
      <c r="AE45" s="174" t="s">
        <v>530</v>
      </c>
    </row>
    <row r="46" spans="1:31" x14ac:dyDescent="0.2">
      <c r="A46" s="245" t="s">
        <v>879</v>
      </c>
      <c r="B46" s="175" t="s">
        <v>532</v>
      </c>
      <c r="C46" s="169" t="s">
        <v>530</v>
      </c>
      <c r="D46" s="169" t="s">
        <v>530</v>
      </c>
      <c r="E46" s="169" t="s">
        <v>530</v>
      </c>
      <c r="F46" s="169" t="s">
        <v>530</v>
      </c>
      <c r="G46" s="169" t="s">
        <v>530</v>
      </c>
      <c r="H46" s="169" t="s">
        <v>530</v>
      </c>
      <c r="I46" s="169" t="s">
        <v>530</v>
      </c>
      <c r="J46" s="169" t="s">
        <v>530</v>
      </c>
      <c r="K46" s="169" t="s">
        <v>530</v>
      </c>
      <c r="L46" s="169" t="s">
        <v>530</v>
      </c>
      <c r="M46" s="169" t="s">
        <v>530</v>
      </c>
      <c r="N46" s="170" t="s">
        <v>530</v>
      </c>
      <c r="O46" s="170" t="s">
        <v>530</v>
      </c>
      <c r="P46" s="170" t="s">
        <v>530</v>
      </c>
      <c r="Q46" s="145" t="s">
        <v>530</v>
      </c>
      <c r="R46" s="145" t="s">
        <v>530</v>
      </c>
      <c r="S46" s="171"/>
      <c r="T46" s="145" t="s">
        <v>530</v>
      </c>
      <c r="U46" s="145" t="s">
        <v>530</v>
      </c>
      <c r="V46" s="145" t="s">
        <v>530</v>
      </c>
      <c r="W46" s="145" t="s">
        <v>530</v>
      </c>
      <c r="X46" s="145" t="s">
        <v>530</v>
      </c>
      <c r="Y46" s="145" t="s">
        <v>530</v>
      </c>
      <c r="Z46" s="145" t="s">
        <v>530</v>
      </c>
      <c r="AA46" s="172" t="s">
        <v>530</v>
      </c>
      <c r="AB46" s="173" t="s">
        <v>530</v>
      </c>
      <c r="AC46" s="173" t="s">
        <v>530</v>
      </c>
      <c r="AD46" s="173" t="s">
        <v>530</v>
      </c>
      <c r="AE46" s="174" t="s">
        <v>530</v>
      </c>
    </row>
    <row r="47" spans="1:31" x14ac:dyDescent="0.2">
      <c r="A47" s="245" t="s">
        <v>880</v>
      </c>
      <c r="B47" s="175" t="s">
        <v>533</v>
      </c>
      <c r="C47" s="169" t="s">
        <v>530</v>
      </c>
      <c r="D47" s="169" t="s">
        <v>530</v>
      </c>
      <c r="E47" s="169" t="s">
        <v>530</v>
      </c>
      <c r="F47" s="169" t="s">
        <v>530</v>
      </c>
      <c r="G47" s="169" t="s">
        <v>530</v>
      </c>
      <c r="H47" s="169" t="s">
        <v>530</v>
      </c>
      <c r="I47" s="169" t="s">
        <v>530</v>
      </c>
      <c r="J47" s="169" t="s">
        <v>530</v>
      </c>
      <c r="K47" s="169" t="s">
        <v>530</v>
      </c>
      <c r="L47" s="169" t="s">
        <v>530</v>
      </c>
      <c r="M47" s="169" t="s">
        <v>530</v>
      </c>
      <c r="N47" s="170" t="s">
        <v>530</v>
      </c>
      <c r="O47" s="170" t="s">
        <v>530</v>
      </c>
      <c r="P47" s="170" t="s">
        <v>530</v>
      </c>
      <c r="Q47" s="145" t="s">
        <v>530</v>
      </c>
      <c r="R47" s="145" t="s">
        <v>530</v>
      </c>
      <c r="S47" s="171"/>
      <c r="T47" s="145" t="s">
        <v>530</v>
      </c>
      <c r="U47" s="145" t="s">
        <v>530</v>
      </c>
      <c r="V47" s="145" t="s">
        <v>530</v>
      </c>
      <c r="W47" s="145" t="s">
        <v>530</v>
      </c>
      <c r="X47" s="145" t="s">
        <v>530</v>
      </c>
      <c r="Y47" s="145" t="s">
        <v>530</v>
      </c>
      <c r="Z47" s="145" t="s">
        <v>530</v>
      </c>
      <c r="AA47" s="172" t="s">
        <v>530</v>
      </c>
      <c r="AB47" s="173" t="s">
        <v>530</v>
      </c>
      <c r="AC47" s="173" t="s">
        <v>530</v>
      </c>
      <c r="AD47" s="173" t="s">
        <v>530</v>
      </c>
      <c r="AE47" s="174" t="s">
        <v>530</v>
      </c>
    </row>
    <row r="48" spans="1:31" x14ac:dyDescent="0.2">
      <c r="A48" s="245" t="s">
        <v>881</v>
      </c>
      <c r="B48" s="176" t="s">
        <v>560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142">
        <f t="shared" ref="N48:N55" si="4">SUM(C48:M48)</f>
        <v>0</v>
      </c>
      <c r="O48" s="177">
        <f>Pril3!L48</f>
        <v>0</v>
      </c>
      <c r="P48" s="177">
        <f>Pril2!K48</f>
        <v>0</v>
      </c>
      <c r="Q48" s="178"/>
      <c r="R48" s="145" t="s">
        <v>530</v>
      </c>
      <c r="S48" s="179"/>
      <c r="T48" s="145" t="s">
        <v>530</v>
      </c>
      <c r="U48" s="145" t="s">
        <v>530</v>
      </c>
      <c r="V48" s="145" t="s">
        <v>530</v>
      </c>
      <c r="W48" s="145" t="s">
        <v>530</v>
      </c>
      <c r="X48" s="145" t="s">
        <v>530</v>
      </c>
      <c r="Y48" s="145" t="s">
        <v>530</v>
      </c>
      <c r="Z48" s="145" t="s">
        <v>530</v>
      </c>
      <c r="AA48" s="172" t="s">
        <v>530</v>
      </c>
      <c r="AB48" s="270"/>
      <c r="AC48" s="270"/>
      <c r="AD48" s="270"/>
      <c r="AE48" s="271"/>
    </row>
    <row r="49" spans="1:31" x14ac:dyDescent="0.2">
      <c r="A49" s="245" t="s">
        <v>882</v>
      </c>
      <c r="B49" s="176" t="s">
        <v>535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142">
        <f t="shared" si="4"/>
        <v>0</v>
      </c>
      <c r="O49" s="177">
        <f>Pril3!L49</f>
        <v>0</v>
      </c>
      <c r="P49" s="177">
        <f>Pril2!K49</f>
        <v>0</v>
      </c>
      <c r="Q49" s="179"/>
      <c r="R49" s="145" t="s">
        <v>530</v>
      </c>
      <c r="S49" s="179"/>
      <c r="T49" s="145" t="s">
        <v>530</v>
      </c>
      <c r="U49" s="145" t="s">
        <v>530</v>
      </c>
      <c r="V49" s="145" t="s">
        <v>530</v>
      </c>
      <c r="W49" s="145" t="s">
        <v>530</v>
      </c>
      <c r="X49" s="145" t="s">
        <v>530</v>
      </c>
      <c r="Y49" s="145" t="s">
        <v>530</v>
      </c>
      <c r="Z49" s="145" t="s">
        <v>530</v>
      </c>
      <c r="AA49" s="172" t="s">
        <v>530</v>
      </c>
      <c r="AB49" s="270"/>
      <c r="AC49" s="270"/>
      <c r="AD49" s="270"/>
      <c r="AE49" s="271"/>
    </row>
    <row r="50" spans="1:31" x14ac:dyDescent="0.2">
      <c r="A50" s="245" t="s">
        <v>883</v>
      </c>
      <c r="B50" s="176" t="s">
        <v>536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142">
        <f t="shared" si="4"/>
        <v>0</v>
      </c>
      <c r="O50" s="177">
        <f>Pril3!L50</f>
        <v>0</v>
      </c>
      <c r="P50" s="177">
        <f>Pril2!K50</f>
        <v>0</v>
      </c>
      <c r="Q50" s="179"/>
      <c r="R50" s="171"/>
      <c r="S50" s="179"/>
      <c r="T50" s="145" t="s">
        <v>530</v>
      </c>
      <c r="U50" s="145" t="s">
        <v>530</v>
      </c>
      <c r="V50" s="145" t="s">
        <v>530</v>
      </c>
      <c r="W50" s="145" t="s">
        <v>530</v>
      </c>
      <c r="X50" s="145" t="s">
        <v>530</v>
      </c>
      <c r="Y50" s="145" t="s">
        <v>530</v>
      </c>
      <c r="Z50" s="145" t="s">
        <v>530</v>
      </c>
      <c r="AA50" s="172" t="s">
        <v>530</v>
      </c>
      <c r="AB50" s="270"/>
      <c r="AC50" s="270"/>
      <c r="AD50" s="270"/>
      <c r="AE50" s="271"/>
    </row>
    <row r="51" spans="1:31" x14ac:dyDescent="0.2">
      <c r="A51" s="245" t="s">
        <v>884</v>
      </c>
      <c r="B51" s="176" t="s">
        <v>537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142">
        <f t="shared" si="4"/>
        <v>0</v>
      </c>
      <c r="O51" s="177">
        <f>Pril3!L51</f>
        <v>0</v>
      </c>
      <c r="P51" s="177">
        <f>Pril2!K51</f>
        <v>0</v>
      </c>
      <c r="Q51" s="145" t="s">
        <v>530</v>
      </c>
      <c r="R51" s="145" t="s">
        <v>530</v>
      </c>
      <c r="S51" s="179"/>
      <c r="T51" s="145" t="s">
        <v>530</v>
      </c>
      <c r="U51" s="145" t="s">
        <v>530</v>
      </c>
      <c r="V51" s="145" t="s">
        <v>530</v>
      </c>
      <c r="W51" s="145" t="s">
        <v>530</v>
      </c>
      <c r="X51" s="145" t="s">
        <v>530</v>
      </c>
      <c r="Y51" s="145" t="s">
        <v>530</v>
      </c>
      <c r="Z51" s="145" t="s">
        <v>530</v>
      </c>
      <c r="AA51" s="172" t="s">
        <v>530</v>
      </c>
      <c r="AB51" s="270"/>
      <c r="AC51" s="270"/>
      <c r="AD51" s="270"/>
      <c r="AE51" s="271"/>
    </row>
    <row r="52" spans="1:31" x14ac:dyDescent="0.2">
      <c r="A52" s="245" t="s">
        <v>885</v>
      </c>
      <c r="B52" s="176" t="s">
        <v>538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42">
        <f t="shared" si="4"/>
        <v>0</v>
      </c>
      <c r="O52" s="177">
        <f>Pril3!L52</f>
        <v>0</v>
      </c>
      <c r="P52" s="177">
        <f>Pril2!K52</f>
        <v>0</v>
      </c>
      <c r="Q52" s="145" t="s">
        <v>530</v>
      </c>
      <c r="R52" s="145" t="s">
        <v>530</v>
      </c>
      <c r="S52" s="179"/>
      <c r="T52" s="145" t="s">
        <v>530</v>
      </c>
      <c r="U52" s="145" t="s">
        <v>530</v>
      </c>
      <c r="V52" s="145" t="s">
        <v>530</v>
      </c>
      <c r="W52" s="145" t="s">
        <v>530</v>
      </c>
      <c r="X52" s="145" t="s">
        <v>530</v>
      </c>
      <c r="Y52" s="145" t="s">
        <v>530</v>
      </c>
      <c r="Z52" s="145" t="s">
        <v>530</v>
      </c>
      <c r="AA52" s="172" t="s">
        <v>530</v>
      </c>
      <c r="AB52" s="270"/>
      <c r="AC52" s="270"/>
      <c r="AD52" s="270"/>
      <c r="AE52" s="271"/>
    </row>
    <row r="53" spans="1:31" x14ac:dyDescent="0.2">
      <c r="A53" s="245" t="s">
        <v>886</v>
      </c>
      <c r="B53" s="176" t="s">
        <v>539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42">
        <f t="shared" si="4"/>
        <v>0</v>
      </c>
      <c r="O53" s="177">
        <f>Pril3!L53</f>
        <v>0</v>
      </c>
      <c r="P53" s="177">
        <f>Pril2!K53</f>
        <v>0</v>
      </c>
      <c r="Q53" s="145" t="s">
        <v>530</v>
      </c>
      <c r="R53" s="145" t="s">
        <v>530</v>
      </c>
      <c r="S53" s="179"/>
      <c r="T53" s="145" t="s">
        <v>530</v>
      </c>
      <c r="U53" s="145" t="s">
        <v>530</v>
      </c>
      <c r="V53" s="145" t="s">
        <v>530</v>
      </c>
      <c r="W53" s="145" t="s">
        <v>530</v>
      </c>
      <c r="X53" s="145" t="s">
        <v>530</v>
      </c>
      <c r="Y53" s="145" t="s">
        <v>530</v>
      </c>
      <c r="Z53" s="145" t="s">
        <v>530</v>
      </c>
      <c r="AA53" s="172" t="s">
        <v>530</v>
      </c>
      <c r="AB53" s="270"/>
      <c r="AC53" s="270"/>
      <c r="AD53" s="270"/>
      <c r="AE53" s="271"/>
    </row>
    <row r="54" spans="1:31" x14ac:dyDescent="0.2">
      <c r="A54" s="245" t="s">
        <v>887</v>
      </c>
      <c r="B54" s="176" t="s">
        <v>540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42">
        <f t="shared" si="4"/>
        <v>0</v>
      </c>
      <c r="O54" s="177">
        <f>Pril3!L54</f>
        <v>0</v>
      </c>
      <c r="P54" s="177">
        <f>Pril2!K54</f>
        <v>0</v>
      </c>
      <c r="Q54" s="145" t="s">
        <v>530</v>
      </c>
      <c r="R54" s="145" t="s">
        <v>530</v>
      </c>
      <c r="S54" s="179"/>
      <c r="T54" s="145" t="s">
        <v>530</v>
      </c>
      <c r="U54" s="145" t="s">
        <v>530</v>
      </c>
      <c r="V54" s="145" t="s">
        <v>530</v>
      </c>
      <c r="W54" s="145" t="s">
        <v>530</v>
      </c>
      <c r="X54" s="145" t="s">
        <v>530</v>
      </c>
      <c r="Y54" s="145" t="s">
        <v>530</v>
      </c>
      <c r="Z54" s="145" t="s">
        <v>530</v>
      </c>
      <c r="AA54" s="172" t="s">
        <v>530</v>
      </c>
      <c r="AB54" s="270"/>
      <c r="AC54" s="270"/>
      <c r="AD54" s="270"/>
      <c r="AE54" s="271"/>
    </row>
    <row r="55" spans="1:31" ht="15.75" thickBot="1" x14ac:dyDescent="0.25">
      <c r="A55" s="279" t="s">
        <v>888</v>
      </c>
      <c r="B55" s="180" t="s">
        <v>541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181">
        <f t="shared" si="4"/>
        <v>0</v>
      </c>
      <c r="O55" s="182">
        <f>Pril3!L55</f>
        <v>0</v>
      </c>
      <c r="P55" s="182">
        <f>Pril2!K55</f>
        <v>0</v>
      </c>
      <c r="Q55" s="183" t="s">
        <v>530</v>
      </c>
      <c r="R55" s="183" t="s">
        <v>530</v>
      </c>
      <c r="S55" s="184"/>
      <c r="T55" s="183" t="s">
        <v>530</v>
      </c>
      <c r="U55" s="183" t="s">
        <v>530</v>
      </c>
      <c r="V55" s="183" t="s">
        <v>530</v>
      </c>
      <c r="W55" s="183" t="s">
        <v>530</v>
      </c>
      <c r="X55" s="183" t="s">
        <v>530</v>
      </c>
      <c r="Y55" s="183" t="s">
        <v>530</v>
      </c>
      <c r="Z55" s="183" t="s">
        <v>530</v>
      </c>
      <c r="AA55" s="185" t="s">
        <v>530</v>
      </c>
      <c r="AB55" s="272"/>
      <c r="AC55" s="272"/>
      <c r="AD55" s="272"/>
      <c r="AE55" s="273"/>
    </row>
    <row r="56" spans="1:31" ht="15.75" thickBot="1" x14ac:dyDescent="0.25">
      <c r="A56" s="249" t="s">
        <v>889</v>
      </c>
      <c r="B56" s="186" t="s">
        <v>898</v>
      </c>
      <c r="C56" s="187">
        <f>SUM(C48:C55)</f>
        <v>0</v>
      </c>
      <c r="D56" s="187">
        <f t="shared" ref="D56:P56" si="5">SUM(D48:D55)</f>
        <v>0</v>
      </c>
      <c r="E56" s="187">
        <f t="shared" si="5"/>
        <v>0</v>
      </c>
      <c r="F56" s="187">
        <f t="shared" si="5"/>
        <v>0</v>
      </c>
      <c r="G56" s="187">
        <f t="shared" si="5"/>
        <v>0</v>
      </c>
      <c r="H56" s="187">
        <f t="shared" si="5"/>
        <v>0</v>
      </c>
      <c r="I56" s="187">
        <f t="shared" si="5"/>
        <v>0</v>
      </c>
      <c r="J56" s="187">
        <f t="shared" si="5"/>
        <v>0</v>
      </c>
      <c r="K56" s="187">
        <f t="shared" si="5"/>
        <v>0</v>
      </c>
      <c r="L56" s="187">
        <f t="shared" si="5"/>
        <v>0</v>
      </c>
      <c r="M56" s="187">
        <f t="shared" si="5"/>
        <v>0</v>
      </c>
      <c r="N56" s="187">
        <f t="shared" si="5"/>
        <v>0</v>
      </c>
      <c r="O56" s="187">
        <f t="shared" si="5"/>
        <v>0</v>
      </c>
      <c r="P56" s="187">
        <f t="shared" si="5"/>
        <v>0</v>
      </c>
      <c r="Q56" s="183" t="s">
        <v>530</v>
      </c>
      <c r="R56" s="183" t="s">
        <v>530</v>
      </c>
      <c r="S56" s="183" t="s">
        <v>530</v>
      </c>
      <c r="T56" s="183" t="s">
        <v>530</v>
      </c>
      <c r="U56" s="183" t="s">
        <v>530</v>
      </c>
      <c r="V56" s="183" t="s">
        <v>530</v>
      </c>
      <c r="W56" s="183" t="s">
        <v>530</v>
      </c>
      <c r="X56" s="183" t="s">
        <v>530</v>
      </c>
      <c r="Y56" s="183" t="s">
        <v>530</v>
      </c>
      <c r="Z56" s="183" t="s">
        <v>530</v>
      </c>
      <c r="AA56" s="183" t="s">
        <v>530</v>
      </c>
      <c r="AB56" s="147">
        <f>SUM(AB44,AB48:AB55)</f>
        <v>0</v>
      </c>
      <c r="AC56" s="147">
        <f>SUM(AC44,AC48:AC55)</f>
        <v>0</v>
      </c>
      <c r="AD56" s="147">
        <f>SUM(AD44,AD48:AD55)</f>
        <v>0</v>
      </c>
      <c r="AE56" s="283">
        <f>SUM(AE44,AE48:AE55)</f>
        <v>0</v>
      </c>
    </row>
    <row r="57" spans="1:31" ht="24.75" thickBot="1" x14ac:dyDescent="0.25">
      <c r="A57" s="250" t="s">
        <v>890</v>
      </c>
      <c r="B57" s="188" t="s">
        <v>599</v>
      </c>
      <c r="C57" s="189" t="s">
        <v>530</v>
      </c>
      <c r="D57" s="189" t="s">
        <v>530</v>
      </c>
      <c r="E57" s="189" t="s">
        <v>530</v>
      </c>
      <c r="F57" s="189" t="s">
        <v>530</v>
      </c>
      <c r="G57" s="189" t="s">
        <v>530</v>
      </c>
      <c r="H57" s="189" t="s">
        <v>530</v>
      </c>
      <c r="I57" s="189" t="s">
        <v>530</v>
      </c>
      <c r="J57" s="189" t="s">
        <v>530</v>
      </c>
      <c r="K57" s="189" t="s">
        <v>530</v>
      </c>
      <c r="L57" s="189" t="s">
        <v>530</v>
      </c>
      <c r="M57" s="189" t="s">
        <v>530</v>
      </c>
      <c r="N57" s="189" t="s">
        <v>530</v>
      </c>
      <c r="O57" s="189" t="s">
        <v>530</v>
      </c>
      <c r="P57" s="189" t="s">
        <v>530</v>
      </c>
      <c r="Q57" s="189" t="s">
        <v>530</v>
      </c>
      <c r="R57" s="189" t="s">
        <v>530</v>
      </c>
      <c r="S57" s="189" t="s">
        <v>530</v>
      </c>
      <c r="T57" s="189" t="s">
        <v>530</v>
      </c>
      <c r="U57" s="189" t="s">
        <v>530</v>
      </c>
      <c r="V57" s="189" t="s">
        <v>530</v>
      </c>
      <c r="W57" s="189" t="s">
        <v>530</v>
      </c>
      <c r="X57" s="189" t="s">
        <v>530</v>
      </c>
      <c r="Y57" s="189" t="s">
        <v>530</v>
      </c>
      <c r="Z57" s="189" t="s">
        <v>530</v>
      </c>
      <c r="AA57" s="189" t="s">
        <v>530</v>
      </c>
      <c r="AB57" s="157"/>
      <c r="AC57" s="158"/>
      <c r="AD57" s="158"/>
      <c r="AE57" s="159"/>
    </row>
    <row r="58" spans="1:31" ht="15.75" thickBot="1" x14ac:dyDescent="0.25">
      <c r="A58" s="251" t="s">
        <v>891</v>
      </c>
      <c r="B58" s="190" t="s">
        <v>901</v>
      </c>
      <c r="C58" s="191">
        <f t="shared" ref="C58:N58" si="6">C41+C56</f>
        <v>0</v>
      </c>
      <c r="D58" s="191">
        <f t="shared" si="6"/>
        <v>0</v>
      </c>
      <c r="E58" s="191">
        <f t="shared" si="6"/>
        <v>0</v>
      </c>
      <c r="F58" s="191">
        <f t="shared" si="6"/>
        <v>0</v>
      </c>
      <c r="G58" s="191">
        <f t="shared" si="6"/>
        <v>0</v>
      </c>
      <c r="H58" s="191">
        <f t="shared" si="6"/>
        <v>0</v>
      </c>
      <c r="I58" s="191">
        <f t="shared" si="6"/>
        <v>0</v>
      </c>
      <c r="J58" s="191">
        <f t="shared" si="6"/>
        <v>0</v>
      </c>
      <c r="K58" s="191">
        <f t="shared" si="6"/>
        <v>0</v>
      </c>
      <c r="L58" s="191">
        <f t="shared" si="6"/>
        <v>0</v>
      </c>
      <c r="M58" s="191">
        <f t="shared" si="6"/>
        <v>0</v>
      </c>
      <c r="N58" s="224">
        <f t="shared" si="6"/>
        <v>0</v>
      </c>
      <c r="O58" s="223">
        <f>O41+O56+Pril3!L60</f>
        <v>0</v>
      </c>
      <c r="P58" s="223">
        <f>P41+P56+P62</f>
        <v>0</v>
      </c>
      <c r="Q58" s="192" t="s">
        <v>530</v>
      </c>
      <c r="R58" s="150" t="s">
        <v>530</v>
      </c>
      <c r="S58" s="150" t="s">
        <v>530</v>
      </c>
      <c r="T58" s="150" t="s">
        <v>530</v>
      </c>
      <c r="U58" s="150" t="s">
        <v>530</v>
      </c>
      <c r="V58" s="150" t="s">
        <v>530</v>
      </c>
      <c r="W58" s="150" t="s">
        <v>530</v>
      </c>
      <c r="X58" s="150" t="s">
        <v>530</v>
      </c>
      <c r="Y58" s="150" t="s">
        <v>530</v>
      </c>
      <c r="Z58" s="150" t="s">
        <v>530</v>
      </c>
      <c r="AA58" s="193" t="s">
        <v>530</v>
      </c>
      <c r="AB58" s="276">
        <f>AB41+AB56+AB62</f>
        <v>0</v>
      </c>
      <c r="AC58" s="276">
        <f>AC41+AC56+AC62</f>
        <v>0</v>
      </c>
      <c r="AD58" s="276">
        <f>AD41+AD56+AD62</f>
        <v>0</v>
      </c>
      <c r="AE58" s="277">
        <f>AE41+AE56+AE62</f>
        <v>0</v>
      </c>
    </row>
    <row r="59" spans="1:31" ht="15.75" thickBot="1" x14ac:dyDescent="0.25">
      <c r="A59" s="252" t="s">
        <v>892</v>
      </c>
      <c r="B59" s="194" t="s">
        <v>542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59"/>
    </row>
    <row r="60" spans="1:31" ht="24.75" thickBot="1" x14ac:dyDescent="0.25">
      <c r="A60" s="253" t="s">
        <v>893</v>
      </c>
      <c r="B60" s="196" t="s">
        <v>600</v>
      </c>
      <c r="C60" s="189" t="s">
        <v>530</v>
      </c>
      <c r="D60" s="189" t="s">
        <v>530</v>
      </c>
      <c r="E60" s="189" t="s">
        <v>530</v>
      </c>
      <c r="F60" s="189" t="s">
        <v>530</v>
      </c>
      <c r="G60" s="197"/>
      <c r="H60" s="197"/>
      <c r="I60" s="189" t="s">
        <v>530</v>
      </c>
      <c r="J60" s="189" t="s">
        <v>530</v>
      </c>
      <c r="K60" s="189" t="s">
        <v>530</v>
      </c>
      <c r="L60" s="198"/>
      <c r="M60" s="198"/>
      <c r="N60" s="177">
        <f>G60+H60+L60+M60</f>
        <v>0</v>
      </c>
      <c r="O60" s="189" t="s">
        <v>530</v>
      </c>
      <c r="P60" s="199">
        <f>Pril2!K60</f>
        <v>0</v>
      </c>
      <c r="Q60" s="189" t="s">
        <v>530</v>
      </c>
      <c r="R60" s="189" t="s">
        <v>530</v>
      </c>
      <c r="S60" s="189" t="s">
        <v>530</v>
      </c>
      <c r="T60" s="189" t="s">
        <v>530</v>
      </c>
      <c r="U60" s="189" t="s">
        <v>530</v>
      </c>
      <c r="V60" s="189" t="s">
        <v>530</v>
      </c>
      <c r="W60" s="189" t="s">
        <v>530</v>
      </c>
      <c r="X60" s="189" t="s">
        <v>530</v>
      </c>
      <c r="Y60" s="189" t="s">
        <v>530</v>
      </c>
      <c r="Z60" s="189" t="s">
        <v>530</v>
      </c>
      <c r="AA60" s="189" t="s">
        <v>530</v>
      </c>
      <c r="AB60" s="189" t="s">
        <v>530</v>
      </c>
      <c r="AC60" s="189" t="s">
        <v>530</v>
      </c>
      <c r="AD60" s="189" t="s">
        <v>530</v>
      </c>
      <c r="AE60" s="200" t="s">
        <v>530</v>
      </c>
    </row>
    <row r="61" spans="1:31" ht="24.75" thickBot="1" x14ac:dyDescent="0.25">
      <c r="A61" s="254" t="s">
        <v>894</v>
      </c>
      <c r="B61" s="201" t="s">
        <v>601</v>
      </c>
      <c r="C61" s="154" t="s">
        <v>530</v>
      </c>
      <c r="D61" s="154" t="s">
        <v>530</v>
      </c>
      <c r="E61" s="154" t="s">
        <v>530</v>
      </c>
      <c r="F61" s="154" t="s">
        <v>530</v>
      </c>
      <c r="G61" s="202"/>
      <c r="H61" s="202"/>
      <c r="I61" s="154" t="s">
        <v>530</v>
      </c>
      <c r="J61" s="154" t="s">
        <v>530</v>
      </c>
      <c r="K61" s="154" t="s">
        <v>530</v>
      </c>
      <c r="L61" s="203"/>
      <c r="M61" s="203"/>
      <c r="N61" s="204">
        <f>G61+H61+L61+M61</f>
        <v>0</v>
      </c>
      <c r="O61" s="154" t="s">
        <v>530</v>
      </c>
      <c r="P61" s="199">
        <f>Pril2!K61</f>
        <v>0</v>
      </c>
      <c r="Q61" s="154" t="s">
        <v>530</v>
      </c>
      <c r="R61" s="154" t="s">
        <v>530</v>
      </c>
      <c r="S61" s="154" t="s">
        <v>530</v>
      </c>
      <c r="T61" s="154" t="s">
        <v>530</v>
      </c>
      <c r="U61" s="154" t="s">
        <v>530</v>
      </c>
      <c r="V61" s="154" t="s">
        <v>530</v>
      </c>
      <c r="W61" s="154" t="s">
        <v>530</v>
      </c>
      <c r="X61" s="154" t="s">
        <v>530</v>
      </c>
      <c r="Y61" s="154" t="s">
        <v>530</v>
      </c>
      <c r="Z61" s="154" t="s">
        <v>530</v>
      </c>
      <c r="AA61" s="154" t="s">
        <v>530</v>
      </c>
      <c r="AB61" s="154" t="s">
        <v>530</v>
      </c>
      <c r="AC61" s="154" t="s">
        <v>530</v>
      </c>
      <c r="AD61" s="154" t="s">
        <v>530</v>
      </c>
      <c r="AE61" s="155" t="s">
        <v>530</v>
      </c>
    </row>
    <row r="62" spans="1:31" ht="46.5" thickBot="1" x14ac:dyDescent="0.25">
      <c r="A62" s="255" t="s">
        <v>895</v>
      </c>
      <c r="B62" s="205" t="s">
        <v>602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206">
        <f>SUM(C62:M62)</f>
        <v>0</v>
      </c>
      <c r="O62" s="150" t="s">
        <v>530</v>
      </c>
      <c r="P62" s="199">
        <f>Pril2!K62</f>
        <v>0</v>
      </c>
      <c r="Q62" s="150" t="s">
        <v>530</v>
      </c>
      <c r="R62" s="150" t="s">
        <v>530</v>
      </c>
      <c r="S62" s="150" t="s">
        <v>530</v>
      </c>
      <c r="T62" s="150" t="s">
        <v>530</v>
      </c>
      <c r="U62" s="150" t="s">
        <v>530</v>
      </c>
      <c r="V62" s="150" t="s">
        <v>530</v>
      </c>
      <c r="W62" s="150" t="s">
        <v>530</v>
      </c>
      <c r="X62" s="150" t="s">
        <v>530</v>
      </c>
      <c r="Y62" s="150" t="s">
        <v>530</v>
      </c>
      <c r="Z62" s="150" t="s">
        <v>530</v>
      </c>
      <c r="AA62" s="150" t="s">
        <v>530</v>
      </c>
      <c r="AB62" s="274"/>
      <c r="AC62" s="274"/>
      <c r="AD62" s="274"/>
      <c r="AE62" s="275"/>
    </row>
    <row r="63" spans="1:31" x14ac:dyDescent="0.2">
      <c r="A63" s="123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9"/>
      <c r="Q63" s="109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3"/>
    </row>
    <row r="64" spans="1:31" x14ac:dyDescent="0.2">
      <c r="A64" s="123"/>
      <c r="B64" s="111"/>
      <c r="C64" s="207" t="s">
        <v>603</v>
      </c>
      <c r="D64" s="343"/>
      <c r="E64" s="343"/>
      <c r="F64" s="343"/>
      <c r="G64" s="111"/>
      <c r="H64" s="111"/>
      <c r="I64" s="111"/>
      <c r="J64" s="111"/>
      <c r="K64" s="111"/>
      <c r="L64" s="208" t="s">
        <v>545</v>
      </c>
      <c r="M64" s="209"/>
      <c r="N64" s="344"/>
      <c r="O64" s="344"/>
      <c r="P64" s="345"/>
      <c r="Q64" s="256"/>
      <c r="R64" s="210" t="s">
        <v>544</v>
      </c>
      <c r="S64" s="346">
        <f>D64</f>
        <v>0</v>
      </c>
      <c r="T64" s="346"/>
      <c r="U64" s="346"/>
      <c r="V64" s="346"/>
      <c r="W64" s="211"/>
      <c r="X64" s="111"/>
      <c r="Y64" s="111"/>
      <c r="Z64" s="111"/>
      <c r="AA64" s="340" t="s">
        <v>545</v>
      </c>
      <c r="AB64" s="340"/>
      <c r="AC64" s="347">
        <f>N64</f>
        <v>0</v>
      </c>
      <c r="AD64" s="347"/>
      <c r="AE64" s="348"/>
    </row>
    <row r="65" spans="1:31" x14ac:dyDescent="0.2">
      <c r="A65" s="123"/>
      <c r="B65" s="114"/>
      <c r="C65" s="207" t="s">
        <v>546</v>
      </c>
      <c r="D65" s="336"/>
      <c r="E65" s="336"/>
      <c r="F65" s="213"/>
      <c r="G65" s="111"/>
      <c r="H65" s="111"/>
      <c r="I65" s="111"/>
      <c r="J65" s="111"/>
      <c r="K65" s="111"/>
      <c r="L65" s="208" t="s">
        <v>547</v>
      </c>
      <c r="M65" s="209"/>
      <c r="N65" s="337"/>
      <c r="O65" s="337"/>
      <c r="P65" s="338"/>
      <c r="Q65" s="214"/>
      <c r="R65" s="210" t="s">
        <v>546</v>
      </c>
      <c r="S65" s="339">
        <f>D65</f>
        <v>0</v>
      </c>
      <c r="T65" s="339"/>
      <c r="U65" s="215"/>
      <c r="V65" s="216"/>
      <c r="W65" s="111"/>
      <c r="X65" s="111"/>
      <c r="Y65" s="111"/>
      <c r="Z65" s="111"/>
      <c r="AA65" s="340" t="s">
        <v>547</v>
      </c>
      <c r="AB65" s="340"/>
      <c r="AC65" s="341">
        <f>N65</f>
        <v>0</v>
      </c>
      <c r="AD65" s="341"/>
      <c r="AE65" s="342"/>
    </row>
    <row r="66" spans="1:31" x14ac:dyDescent="0.2">
      <c r="A66" s="123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208" t="s">
        <v>546</v>
      </c>
      <c r="M66" s="209"/>
      <c r="N66" s="349"/>
      <c r="O66" s="349"/>
      <c r="P66" s="350"/>
      <c r="Q66" s="123"/>
      <c r="R66" s="111"/>
      <c r="S66" s="111"/>
      <c r="T66" s="111"/>
      <c r="U66" s="111"/>
      <c r="V66" s="111"/>
      <c r="W66" s="111"/>
      <c r="X66" s="111"/>
      <c r="Y66" s="111"/>
      <c r="Z66" s="111"/>
      <c r="AA66" s="340" t="s">
        <v>546</v>
      </c>
      <c r="AB66" s="340"/>
      <c r="AC66" s="351">
        <f>N66</f>
        <v>0</v>
      </c>
      <c r="AD66" s="351"/>
      <c r="AE66" s="352"/>
    </row>
    <row r="67" spans="1:31" x14ac:dyDescent="0.2">
      <c r="A67" s="123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208" t="s">
        <v>548</v>
      </c>
      <c r="M67" s="209"/>
      <c r="N67" s="353"/>
      <c r="O67" s="353"/>
      <c r="P67" s="354"/>
      <c r="Q67" s="123"/>
      <c r="R67" s="111"/>
      <c r="S67" s="111"/>
      <c r="T67" s="111"/>
      <c r="U67" s="111"/>
      <c r="V67" s="111"/>
      <c r="W67" s="111"/>
      <c r="X67" s="111"/>
      <c r="Y67" s="111"/>
      <c r="Z67" s="111"/>
      <c r="AA67" s="340" t="s">
        <v>548</v>
      </c>
      <c r="AB67" s="340"/>
      <c r="AC67" s="355">
        <f>N67</f>
        <v>0</v>
      </c>
      <c r="AD67" s="355"/>
      <c r="AE67" s="356"/>
    </row>
    <row r="68" spans="1:31" ht="15.75" thickBot="1" x14ac:dyDescent="0.25">
      <c r="A68" s="217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9"/>
      <c r="Q68" s="217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9"/>
    </row>
  </sheetData>
  <sheetProtection algorithmName="SHA-512" hashValue="l19v8mNPML/nEYqPyXTiXezSuuyUKxVZvaeChKfN0e+zRcY4e1zrmhBndTjbDmFxi7c9ah8PJiLSbhok9H02Jw==" saltValue="cW/bM4a0P/d5Xos9/edrvA==" spinCount="100000" sheet="1" objects="1" scenarios="1"/>
  <mergeCells count="64">
    <mergeCell ref="N66:P66"/>
    <mergeCell ref="AA66:AB66"/>
    <mergeCell ref="AC66:AE66"/>
    <mergeCell ref="N67:P67"/>
    <mergeCell ref="AA67:AB67"/>
    <mergeCell ref="AC67:AE67"/>
    <mergeCell ref="AD9:AD10"/>
    <mergeCell ref="D65:E65"/>
    <mergeCell ref="N65:P65"/>
    <mergeCell ref="S65:T65"/>
    <mergeCell ref="AA65:AB65"/>
    <mergeCell ref="AC65:AE65"/>
    <mergeCell ref="D64:F64"/>
    <mergeCell ref="N64:P64"/>
    <mergeCell ref="S64:V64"/>
    <mergeCell ref="AA64:AB64"/>
    <mergeCell ref="AC64:AE64"/>
    <mergeCell ref="X9:X10"/>
    <mergeCell ref="Y9:Y10"/>
    <mergeCell ref="Z9:Z10"/>
    <mergeCell ref="AB9:AB10"/>
    <mergeCell ref="AC9:AC10"/>
    <mergeCell ref="S9:S10"/>
    <mergeCell ref="T9:T10"/>
    <mergeCell ref="U9:U10"/>
    <mergeCell ref="V9:V10"/>
    <mergeCell ref="W9:W10"/>
    <mergeCell ref="AA8:AA10"/>
    <mergeCell ref="AB8:AE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Q9:Q10"/>
    <mergeCell ref="AE9:AE10"/>
    <mergeCell ref="Z3:AA3"/>
    <mergeCell ref="AB3:AD3"/>
    <mergeCell ref="C5:M5"/>
    <mergeCell ref="C6:H6"/>
    <mergeCell ref="A8:A10"/>
    <mergeCell ref="B8:B10"/>
    <mergeCell ref="C8:N8"/>
    <mergeCell ref="O8:O10"/>
    <mergeCell ref="P8:P10"/>
    <mergeCell ref="Q8:Z8"/>
    <mergeCell ref="C3:D3"/>
    <mergeCell ref="E3:I3"/>
    <mergeCell ref="J3:K3"/>
    <mergeCell ref="R3:T3"/>
    <mergeCell ref="U3:Y3"/>
    <mergeCell ref="R9:R10"/>
    <mergeCell ref="O1:P1"/>
    <mergeCell ref="E2:G2"/>
    <mergeCell ref="S2:T2"/>
    <mergeCell ref="U2:W2"/>
    <mergeCell ref="Y2:AA2"/>
  </mergeCells>
  <dataValidations count="18">
    <dataValidation type="list" allowBlank="1" showInputMessage="1" showErrorMessage="1" sqref="E3:I3">
      <formula1>INDIRECT("zav!$c$1:$c$195")</formula1>
    </dataValidation>
    <dataValidation type="list" allowBlank="1" showInputMessage="1" showErrorMessage="1" sqref="E2:G2">
      <formula1>INDIRECT("obl!$A1:$A28")</formula1>
    </dataValidation>
    <dataValidation type="whole" operator="greaterThanOrEqual" allowBlank="1" showInputMessage="1" showErrorMessage="1" error="Непозволена стойност или неправилно използване на клавиша &quot;space&quot;!" sqref="Q12:R40 T12:Z40 Q48:Q49 Q50:R50 S45:S55">
      <formula1>0</formula1>
    </dataValidation>
    <dataValidation type="decimal" operator="greaterThanOrEqual" allowBlank="1" showInputMessage="1" showErrorMessage="1" error="Непозволена стойност или неправилно използване на клавиша &quot;space&quot;!" sqref="C62:M62 C48:M55 G60:H61 L60:M61 C12:M40 AB12:AE40 AB48:AE55 AB62:AE62">
      <formula1>0</formula1>
    </dataValidation>
    <dataValidation type="whole" operator="equal" allowBlank="1" showInputMessage="1" showErrorMessage="1" errorTitle="ГРЕШНО ВЪВЕДЕНИ ДАННИ" error="В тази клетка не се въвеждат данни " sqref="S44">
      <formula1>SUM(S45:S47)</formula1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58:P58">
      <formula1>C41+C56</formula1>
      <formula2>C41+C56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AB56:AE56">
      <formula1>SUM(AB44,AB48:AB55)</formula1>
      <formula2>SUM(AB44,AB48:AB55)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56:P56">
      <formula1>SUM(C48:C55)</formula1>
      <formula2>SUM(C48:C55)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AA12:AA40">
      <formula1>SUM(T12:Z12)</formula1>
      <formula2>SUM(T12:Z12)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41:R41 T41:U41 AB41:AE41">
      <formula1>SUM(C12:C40)</formula1>
      <formula2>SUM(C12:C40)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P60:P62 P12:P40">
      <formula1>N12+O12</formula1>
      <formula2>N12+O12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. Капитоловите разходи в това приложение се попълват автоматично след като бъдат нанесени в Приложение 3. " sqref="O12:O40">
      <formula1>SUM(D12:N12)</formula1>
      <formula2>SUM(D12:N12)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N60:N62 N12:N40 N48:N55">
      <formula1>SUM(C12:M12)</formula1>
      <formula2>SUM(C12:M12)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N42">
      <formula1>SUM(C41:M41)</formula1>
      <formula2>SUM(C41:M41)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AA41">
      <formula1>T41+U41</formula1>
      <formula2>T41+U41</formula2>
    </dataValidation>
    <dataValidation operator="equal" allowBlank="1" showInputMessage="1" showErrorMessage="1" errorTitle="ГРЕШНО ВЪВЕДЕНИ ДАННИ" error="В тази клетка не се въвеждат данни " sqref="AB44:AE47"/>
    <dataValidation type="whole" operator="equal" allowBlank="1" showInputMessage="1" showErrorMessage="1" errorTitle="ГРЕШНО ВЪВЕДЕНИ ДАННИ" error="В тази клетка не се въвеждат данни " sqref="Q56:AA56 S12:S43 R43:R49 Q51:R55 O48:P55 C43:Q47 AB60:AE61 Q60:AA62 T43:AA55 V41:Z41 T42:AE42 O42:R42 I60:K61 Q58:AA58 C57:AA57 C60:F61 O60:O62">
      <formula1>$X$41</formula1>
    </dataValidation>
    <dataValidation type="decimal" operator="greaterThanOrEqual" allowBlank="1" showInputMessage="1" showErrorMessage="1" errorTitle="ГРЕШНО ВЪВЕДЕНИ ДАННИ" error="В тази клетка има заложена формула.  Не може да въвеждате данни " sqref="AB58:AE58">
      <formula1>0</formula1>
    </dataValidation>
  </dataValidations>
  <printOptions gridLines="1"/>
  <pageMargins left="0.43307086614173229" right="0.15748031496062992" top="0.39370078740157483" bottom="1.1811023622047245" header="0.15748031496062992" footer="0.15748031496062992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8"/>
  <sheetViews>
    <sheetView workbookViewId="0">
      <selection activeCell="J61" sqref="J61"/>
    </sheetView>
  </sheetViews>
  <sheetFormatPr defaultRowHeight="15" x14ac:dyDescent="0.2"/>
  <cols>
    <col min="1" max="1" width="3.33203125" style="108" customWidth="1"/>
    <col min="2" max="2" width="26.33203125" style="108" customWidth="1"/>
    <col min="3" max="11" width="10.21875" style="108" customWidth="1"/>
  </cols>
  <sheetData>
    <row r="1" spans="1:11" x14ac:dyDescent="0.2">
      <c r="A1" s="4"/>
      <c r="B1" s="5"/>
      <c r="C1" s="5"/>
      <c r="D1" s="5"/>
      <c r="E1" s="5"/>
      <c r="F1" s="5"/>
      <c r="G1" s="5"/>
      <c r="H1" s="5"/>
      <c r="I1" s="5"/>
      <c r="J1" s="357" t="s">
        <v>549</v>
      </c>
      <c r="K1" s="358"/>
    </row>
    <row r="2" spans="1:11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15.75" x14ac:dyDescent="0.25">
      <c r="A3" s="221" t="str">
        <f>Pril1!A2</f>
        <v/>
      </c>
      <c r="B3" s="220"/>
      <c r="C3" s="359">
        <f>Pril1!E2</f>
        <v>0</v>
      </c>
      <c r="D3" s="360"/>
      <c r="E3" s="360"/>
      <c r="F3" s="241" t="s">
        <v>481</v>
      </c>
      <c r="G3" s="359" t="str">
        <f>Pril1!I2</f>
        <v/>
      </c>
      <c r="H3" s="360"/>
      <c r="I3" s="360"/>
      <c r="J3" s="360"/>
      <c r="K3" s="76"/>
    </row>
    <row r="4" spans="1:11" ht="15.75" x14ac:dyDescent="0.25">
      <c r="A4" s="221" t="str">
        <f>Pril1!A3</f>
        <v/>
      </c>
      <c r="B4" s="220"/>
      <c r="C4" s="359">
        <f>Pril1!E3</f>
        <v>0</v>
      </c>
      <c r="D4" s="360"/>
      <c r="E4" s="360"/>
      <c r="F4" s="360"/>
      <c r="G4" s="361" t="s">
        <v>483</v>
      </c>
      <c r="H4" s="361"/>
      <c r="I4" s="359" t="str">
        <f>Pril1!L3</f>
        <v/>
      </c>
      <c r="J4" s="360"/>
      <c r="K4" s="77"/>
    </row>
    <row r="5" spans="1:11" x14ac:dyDescent="0.2">
      <c r="A5" s="78"/>
      <c r="B5" s="13"/>
      <c r="C5" s="14"/>
      <c r="D5" s="14"/>
      <c r="E5" s="14"/>
      <c r="F5" s="14"/>
      <c r="G5" s="14"/>
      <c r="H5" s="14"/>
      <c r="I5" s="14"/>
      <c r="J5" s="14"/>
      <c r="K5" s="79"/>
    </row>
    <row r="6" spans="1:11" ht="16.5" x14ac:dyDescent="0.2">
      <c r="A6" s="364" t="s">
        <v>550</v>
      </c>
      <c r="B6" s="365"/>
      <c r="C6" s="365"/>
      <c r="D6" s="365"/>
      <c r="E6" s="365"/>
      <c r="F6" s="365"/>
      <c r="G6" s="365"/>
      <c r="H6" s="365"/>
      <c r="I6" s="365"/>
      <c r="J6" s="365"/>
      <c r="K6" s="366"/>
    </row>
    <row r="7" spans="1:11" ht="16.5" x14ac:dyDescent="0.25">
      <c r="A7" s="80"/>
      <c r="B7" s="81"/>
      <c r="C7" s="14"/>
      <c r="D7" s="20"/>
      <c r="E7" s="18" t="s">
        <v>485</v>
      </c>
      <c r="F7" s="19">
        <f>Pril1!J6</f>
        <v>2020</v>
      </c>
      <c r="G7" s="16" t="s">
        <v>486</v>
      </c>
      <c r="H7" s="81"/>
      <c r="I7" s="81"/>
      <c r="J7" s="9"/>
      <c r="K7" s="75"/>
    </row>
    <row r="8" spans="1:11" ht="16.5" thickBot="1" x14ac:dyDescent="0.25">
      <c r="A8" s="82"/>
      <c r="B8" s="83"/>
      <c r="C8" s="84"/>
      <c r="D8" s="83"/>
      <c r="E8" s="83"/>
      <c r="F8" s="83"/>
      <c r="G8" s="83"/>
      <c r="H8" s="83"/>
      <c r="I8" s="83"/>
      <c r="J8" s="83"/>
      <c r="K8" s="85"/>
    </row>
    <row r="9" spans="1:11" ht="15.75" thickBot="1" x14ac:dyDescent="0.25">
      <c r="A9" s="367" t="s">
        <v>487</v>
      </c>
      <c r="B9" s="369" t="s">
        <v>488</v>
      </c>
      <c r="C9" s="371" t="s">
        <v>551</v>
      </c>
      <c r="D9" s="372"/>
      <c r="E9" s="372"/>
      <c r="F9" s="372"/>
      <c r="G9" s="372"/>
      <c r="H9" s="372"/>
      <c r="I9" s="372"/>
      <c r="J9" s="372"/>
      <c r="K9" s="373"/>
    </row>
    <row r="10" spans="1:11" ht="45.75" thickBot="1" x14ac:dyDescent="0.25">
      <c r="A10" s="368"/>
      <c r="B10" s="370"/>
      <c r="C10" s="86" t="s">
        <v>552</v>
      </c>
      <c r="D10" s="86" t="s">
        <v>872</v>
      </c>
      <c r="E10" s="86" t="s">
        <v>553</v>
      </c>
      <c r="F10" s="86" t="s">
        <v>554</v>
      </c>
      <c r="G10" s="87" t="s">
        <v>555</v>
      </c>
      <c r="H10" s="87" t="s">
        <v>556</v>
      </c>
      <c r="I10" s="86" t="s">
        <v>557</v>
      </c>
      <c r="J10" s="86" t="s">
        <v>558</v>
      </c>
      <c r="K10" s="242" t="s">
        <v>559</v>
      </c>
    </row>
    <row r="11" spans="1:11" ht="15.75" thickBot="1" x14ac:dyDescent="0.25">
      <c r="A11" s="24">
        <v>1</v>
      </c>
      <c r="B11" s="25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  <c r="I11" s="88">
        <v>9</v>
      </c>
      <c r="J11" s="88">
        <v>10</v>
      </c>
      <c r="K11" s="88">
        <v>11</v>
      </c>
    </row>
    <row r="12" spans="1:11" x14ac:dyDescent="0.2">
      <c r="A12" s="237" t="s">
        <v>0</v>
      </c>
      <c r="B12" s="27" t="s">
        <v>501</v>
      </c>
      <c r="C12" s="28"/>
      <c r="D12" s="28"/>
      <c r="E12" s="28"/>
      <c r="F12" s="28"/>
      <c r="G12" s="28"/>
      <c r="H12" s="28"/>
      <c r="I12" s="28"/>
      <c r="J12" s="28"/>
      <c r="K12" s="29">
        <f>SUM(C12:J12)</f>
        <v>0</v>
      </c>
    </row>
    <row r="13" spans="1:11" x14ac:dyDescent="0.2">
      <c r="A13" s="237" t="s">
        <v>32</v>
      </c>
      <c r="B13" s="27" t="s">
        <v>502</v>
      </c>
      <c r="C13" s="28"/>
      <c r="D13" s="28"/>
      <c r="E13" s="28"/>
      <c r="F13" s="28"/>
      <c r="G13" s="28"/>
      <c r="H13" s="28"/>
      <c r="I13" s="28"/>
      <c r="J13" s="28"/>
      <c r="K13" s="29">
        <f t="shared" ref="K13:K55" si="0">SUM(C13:J13)</f>
        <v>0</v>
      </c>
    </row>
    <row r="14" spans="1:11" x14ac:dyDescent="0.2">
      <c r="A14" s="237" t="s">
        <v>61</v>
      </c>
      <c r="B14" s="27" t="s">
        <v>503</v>
      </c>
      <c r="C14" s="28"/>
      <c r="D14" s="28"/>
      <c r="E14" s="28"/>
      <c r="F14" s="28"/>
      <c r="G14" s="28"/>
      <c r="H14" s="28"/>
      <c r="I14" s="28"/>
      <c r="J14" s="28"/>
      <c r="K14" s="29">
        <f t="shared" si="0"/>
        <v>0</v>
      </c>
    </row>
    <row r="15" spans="1:11" x14ac:dyDescent="0.2">
      <c r="A15" s="237" t="s">
        <v>77</v>
      </c>
      <c r="B15" s="27" t="s">
        <v>504</v>
      </c>
      <c r="C15" s="28"/>
      <c r="D15" s="28"/>
      <c r="E15" s="28"/>
      <c r="F15" s="28"/>
      <c r="G15" s="28"/>
      <c r="H15" s="28"/>
      <c r="I15" s="28"/>
      <c r="J15" s="28"/>
      <c r="K15" s="29">
        <f t="shared" si="0"/>
        <v>0</v>
      </c>
    </row>
    <row r="16" spans="1:11" x14ac:dyDescent="0.2">
      <c r="A16" s="237" t="s">
        <v>95</v>
      </c>
      <c r="B16" s="27" t="s">
        <v>505</v>
      </c>
      <c r="C16" s="28"/>
      <c r="D16" s="28"/>
      <c r="E16" s="28"/>
      <c r="F16" s="28"/>
      <c r="G16" s="28"/>
      <c r="H16" s="28"/>
      <c r="I16" s="28"/>
      <c r="J16" s="28"/>
      <c r="K16" s="29">
        <f t="shared" si="0"/>
        <v>0</v>
      </c>
    </row>
    <row r="17" spans="1:11" x14ac:dyDescent="0.2">
      <c r="A17" s="237" t="s">
        <v>102</v>
      </c>
      <c r="B17" s="27" t="s">
        <v>506</v>
      </c>
      <c r="C17" s="28"/>
      <c r="D17" s="28"/>
      <c r="E17" s="28"/>
      <c r="F17" s="28"/>
      <c r="G17" s="28"/>
      <c r="H17" s="28"/>
      <c r="I17" s="28"/>
      <c r="J17" s="28"/>
      <c r="K17" s="29">
        <f t="shared" si="0"/>
        <v>0</v>
      </c>
    </row>
    <row r="18" spans="1:11" x14ac:dyDescent="0.2">
      <c r="A18" s="237" t="s">
        <v>123</v>
      </c>
      <c r="B18" s="27" t="s">
        <v>507</v>
      </c>
      <c r="C18" s="28"/>
      <c r="D18" s="28"/>
      <c r="E18" s="28"/>
      <c r="F18" s="28"/>
      <c r="G18" s="28"/>
      <c r="H18" s="28"/>
      <c r="I18" s="28"/>
      <c r="J18" s="28"/>
      <c r="K18" s="29">
        <f t="shared" si="0"/>
        <v>0</v>
      </c>
    </row>
    <row r="19" spans="1:11" x14ac:dyDescent="0.2">
      <c r="A19" s="237" t="s">
        <v>136</v>
      </c>
      <c r="B19" s="27" t="s">
        <v>508</v>
      </c>
      <c r="C19" s="28"/>
      <c r="D19" s="28"/>
      <c r="E19" s="28"/>
      <c r="F19" s="28"/>
      <c r="G19" s="28"/>
      <c r="H19" s="28"/>
      <c r="I19" s="28"/>
      <c r="J19" s="28"/>
      <c r="K19" s="29">
        <f t="shared" si="0"/>
        <v>0</v>
      </c>
    </row>
    <row r="20" spans="1:11" x14ac:dyDescent="0.2">
      <c r="A20" s="237" t="s">
        <v>149</v>
      </c>
      <c r="B20" s="27" t="s">
        <v>509</v>
      </c>
      <c r="C20" s="28"/>
      <c r="D20" s="28"/>
      <c r="E20" s="28"/>
      <c r="F20" s="28"/>
      <c r="G20" s="28"/>
      <c r="H20" s="28"/>
      <c r="I20" s="28"/>
      <c r="J20" s="28"/>
      <c r="K20" s="29">
        <f t="shared" si="0"/>
        <v>0</v>
      </c>
    </row>
    <row r="21" spans="1:11" x14ac:dyDescent="0.2">
      <c r="A21" s="237" t="s">
        <v>163</v>
      </c>
      <c r="B21" s="27" t="s">
        <v>510</v>
      </c>
      <c r="C21" s="28"/>
      <c r="D21" s="28"/>
      <c r="E21" s="28"/>
      <c r="F21" s="28"/>
      <c r="G21" s="28"/>
      <c r="H21" s="28"/>
      <c r="I21" s="28"/>
      <c r="J21" s="28"/>
      <c r="K21" s="29">
        <f t="shared" si="0"/>
        <v>0</v>
      </c>
    </row>
    <row r="22" spans="1:11" x14ac:dyDescent="0.2">
      <c r="A22" s="237" t="s">
        <v>170</v>
      </c>
      <c r="B22" s="27" t="s">
        <v>511</v>
      </c>
      <c r="C22" s="28"/>
      <c r="D22" s="28"/>
      <c r="E22" s="28"/>
      <c r="F22" s="28"/>
      <c r="G22" s="28"/>
      <c r="H22" s="28"/>
      <c r="I22" s="28"/>
      <c r="J22" s="28"/>
      <c r="K22" s="29">
        <f t="shared" si="0"/>
        <v>0</v>
      </c>
    </row>
    <row r="23" spans="1:11" x14ac:dyDescent="0.2">
      <c r="A23" s="237" t="s">
        <v>186</v>
      </c>
      <c r="B23" s="27" t="s">
        <v>512</v>
      </c>
      <c r="C23" s="28"/>
      <c r="D23" s="28"/>
      <c r="E23" s="28"/>
      <c r="F23" s="28"/>
      <c r="G23" s="28"/>
      <c r="H23" s="28"/>
      <c r="I23" s="28"/>
      <c r="J23" s="28"/>
      <c r="K23" s="29">
        <f t="shared" si="0"/>
        <v>0</v>
      </c>
    </row>
    <row r="24" spans="1:11" x14ac:dyDescent="0.2">
      <c r="A24" s="237" t="s">
        <v>196</v>
      </c>
      <c r="B24" s="27" t="s">
        <v>513</v>
      </c>
      <c r="C24" s="28"/>
      <c r="D24" s="28"/>
      <c r="E24" s="28"/>
      <c r="F24" s="28"/>
      <c r="G24" s="28"/>
      <c r="H24" s="28"/>
      <c r="I24" s="28"/>
      <c r="J24" s="28"/>
      <c r="K24" s="29">
        <f t="shared" si="0"/>
        <v>0</v>
      </c>
    </row>
    <row r="25" spans="1:11" x14ac:dyDescent="0.2">
      <c r="A25" s="237" t="s">
        <v>206</v>
      </c>
      <c r="B25" s="27" t="s">
        <v>514</v>
      </c>
      <c r="C25" s="28"/>
      <c r="D25" s="28"/>
      <c r="E25" s="28"/>
      <c r="F25" s="28"/>
      <c r="G25" s="28"/>
      <c r="H25" s="28"/>
      <c r="I25" s="28"/>
      <c r="J25" s="28"/>
      <c r="K25" s="29">
        <f t="shared" si="0"/>
        <v>0</v>
      </c>
    </row>
    <row r="26" spans="1:11" x14ac:dyDescent="0.2">
      <c r="A26" s="237" t="s">
        <v>212</v>
      </c>
      <c r="B26" s="278" t="s">
        <v>896</v>
      </c>
      <c r="C26" s="28"/>
      <c r="D26" s="28"/>
      <c r="E26" s="28"/>
      <c r="F26" s="28"/>
      <c r="G26" s="28"/>
      <c r="H26" s="28"/>
      <c r="I26" s="28"/>
      <c r="J26" s="28"/>
      <c r="K26" s="29">
        <f t="shared" si="0"/>
        <v>0</v>
      </c>
    </row>
    <row r="27" spans="1:11" x14ac:dyDescent="0.2">
      <c r="A27" s="237" t="s">
        <v>234</v>
      </c>
      <c r="B27" s="27" t="s">
        <v>515</v>
      </c>
      <c r="C27" s="28"/>
      <c r="D27" s="28"/>
      <c r="E27" s="28"/>
      <c r="F27" s="28"/>
      <c r="G27" s="28"/>
      <c r="H27" s="28"/>
      <c r="I27" s="28"/>
      <c r="J27" s="28"/>
      <c r="K27" s="29">
        <f t="shared" si="0"/>
        <v>0</v>
      </c>
    </row>
    <row r="28" spans="1:11" x14ac:dyDescent="0.2">
      <c r="A28" s="237" t="s">
        <v>262</v>
      </c>
      <c r="B28" s="27" t="s">
        <v>516</v>
      </c>
      <c r="C28" s="28"/>
      <c r="D28" s="28"/>
      <c r="E28" s="28"/>
      <c r="F28" s="28"/>
      <c r="G28" s="28"/>
      <c r="H28" s="28"/>
      <c r="I28" s="28"/>
      <c r="J28" s="28"/>
      <c r="K28" s="29">
        <f t="shared" si="0"/>
        <v>0</v>
      </c>
    </row>
    <row r="29" spans="1:11" x14ac:dyDescent="0.2">
      <c r="A29" s="237" t="s">
        <v>272</v>
      </c>
      <c r="B29" s="27" t="s">
        <v>517</v>
      </c>
      <c r="C29" s="28"/>
      <c r="D29" s="28"/>
      <c r="E29" s="28"/>
      <c r="F29" s="28"/>
      <c r="G29" s="28"/>
      <c r="H29" s="28"/>
      <c r="I29" s="28"/>
      <c r="J29" s="28"/>
      <c r="K29" s="29">
        <f t="shared" si="0"/>
        <v>0</v>
      </c>
    </row>
    <row r="30" spans="1:11" x14ac:dyDescent="0.2">
      <c r="A30" s="237" t="s">
        <v>283</v>
      </c>
      <c r="B30" s="27" t="s">
        <v>518</v>
      </c>
      <c r="C30" s="28"/>
      <c r="D30" s="28"/>
      <c r="E30" s="28"/>
      <c r="F30" s="28"/>
      <c r="G30" s="28"/>
      <c r="H30" s="28"/>
      <c r="I30" s="28"/>
      <c r="J30" s="28"/>
      <c r="K30" s="29">
        <f t="shared" si="0"/>
        <v>0</v>
      </c>
    </row>
    <row r="31" spans="1:11" x14ac:dyDescent="0.2">
      <c r="A31" s="237" t="s">
        <v>293</v>
      </c>
      <c r="B31" s="27" t="s">
        <v>519</v>
      </c>
      <c r="C31" s="28"/>
      <c r="D31" s="28"/>
      <c r="E31" s="28"/>
      <c r="F31" s="28"/>
      <c r="G31" s="28"/>
      <c r="H31" s="28"/>
      <c r="I31" s="28"/>
      <c r="J31" s="28"/>
      <c r="K31" s="29">
        <f t="shared" si="0"/>
        <v>0</v>
      </c>
    </row>
    <row r="32" spans="1:11" x14ac:dyDescent="0.2">
      <c r="A32" s="237" t="s">
        <v>303</v>
      </c>
      <c r="B32" s="27" t="s">
        <v>520</v>
      </c>
      <c r="C32" s="28"/>
      <c r="D32" s="28"/>
      <c r="E32" s="28"/>
      <c r="F32" s="28"/>
      <c r="G32" s="28"/>
      <c r="H32" s="28"/>
      <c r="I32" s="28"/>
      <c r="J32" s="28"/>
      <c r="K32" s="29">
        <f t="shared" si="0"/>
        <v>0</v>
      </c>
    </row>
    <row r="33" spans="1:11" x14ac:dyDescent="0.2">
      <c r="A33" s="237" t="s">
        <v>317</v>
      </c>
      <c r="B33" s="27" t="s">
        <v>521</v>
      </c>
      <c r="C33" s="28"/>
      <c r="D33" s="28"/>
      <c r="E33" s="28"/>
      <c r="F33" s="28"/>
      <c r="G33" s="28"/>
      <c r="H33" s="28"/>
      <c r="I33" s="28"/>
      <c r="J33" s="28"/>
      <c r="K33" s="29">
        <f t="shared" si="0"/>
        <v>0</v>
      </c>
    </row>
    <row r="34" spans="1:11" x14ac:dyDescent="0.2">
      <c r="A34" s="237" t="s">
        <v>352</v>
      </c>
      <c r="B34" s="27" t="s">
        <v>522</v>
      </c>
      <c r="C34" s="28"/>
      <c r="D34" s="28"/>
      <c r="E34" s="28"/>
      <c r="F34" s="28"/>
      <c r="G34" s="28"/>
      <c r="H34" s="28"/>
      <c r="I34" s="28"/>
      <c r="J34" s="28"/>
      <c r="K34" s="29">
        <f t="shared" si="0"/>
        <v>0</v>
      </c>
    </row>
    <row r="35" spans="1:11" x14ac:dyDescent="0.2">
      <c r="A35" s="237" t="s">
        <v>474</v>
      </c>
      <c r="B35" s="27" t="s">
        <v>523</v>
      </c>
      <c r="C35" s="28"/>
      <c r="D35" s="28"/>
      <c r="E35" s="28"/>
      <c r="F35" s="28"/>
      <c r="G35" s="28"/>
      <c r="H35" s="28"/>
      <c r="I35" s="28"/>
      <c r="J35" s="28"/>
      <c r="K35" s="29">
        <f t="shared" si="0"/>
        <v>0</v>
      </c>
    </row>
    <row r="36" spans="1:11" x14ac:dyDescent="0.2">
      <c r="A36" s="237" t="s">
        <v>402</v>
      </c>
      <c r="B36" s="27" t="s">
        <v>524</v>
      </c>
      <c r="C36" s="28"/>
      <c r="D36" s="28"/>
      <c r="E36" s="28"/>
      <c r="F36" s="28"/>
      <c r="G36" s="28"/>
      <c r="H36" s="28"/>
      <c r="I36" s="28"/>
      <c r="J36" s="28"/>
      <c r="K36" s="29">
        <f t="shared" si="0"/>
        <v>0</v>
      </c>
    </row>
    <row r="37" spans="1:11" x14ac:dyDescent="0.2">
      <c r="A37" s="237" t="s">
        <v>412</v>
      </c>
      <c r="B37" s="27" t="s">
        <v>525</v>
      </c>
      <c r="C37" s="28"/>
      <c r="D37" s="28"/>
      <c r="E37" s="28"/>
      <c r="F37" s="28"/>
      <c r="G37" s="28"/>
      <c r="H37" s="28"/>
      <c r="I37" s="28"/>
      <c r="J37" s="28"/>
      <c r="K37" s="29">
        <f t="shared" si="0"/>
        <v>0</v>
      </c>
    </row>
    <row r="38" spans="1:11" x14ac:dyDescent="0.2">
      <c r="A38" s="237" t="s">
        <v>434</v>
      </c>
      <c r="B38" s="27" t="s">
        <v>526</v>
      </c>
      <c r="C38" s="28"/>
      <c r="D38" s="28"/>
      <c r="E38" s="28"/>
      <c r="F38" s="28"/>
      <c r="G38" s="28"/>
      <c r="H38" s="28"/>
      <c r="I38" s="28"/>
      <c r="J38" s="28"/>
      <c r="K38" s="29">
        <f t="shared" si="0"/>
        <v>0</v>
      </c>
    </row>
    <row r="39" spans="1:11" x14ac:dyDescent="0.2">
      <c r="A39" s="237" t="s">
        <v>443</v>
      </c>
      <c r="B39" s="27" t="s">
        <v>527</v>
      </c>
      <c r="C39" s="28"/>
      <c r="D39" s="28"/>
      <c r="E39" s="28"/>
      <c r="F39" s="28"/>
      <c r="G39" s="28"/>
      <c r="H39" s="28"/>
      <c r="I39" s="28"/>
      <c r="J39" s="28"/>
      <c r="K39" s="29">
        <f t="shared" si="0"/>
        <v>0</v>
      </c>
    </row>
    <row r="40" spans="1:11" ht="15.75" thickBot="1" x14ac:dyDescent="0.25">
      <c r="A40" s="286" t="s">
        <v>874</v>
      </c>
      <c r="B40" s="27" t="s">
        <v>528</v>
      </c>
      <c r="C40" s="28"/>
      <c r="D40" s="28"/>
      <c r="E40" s="28"/>
      <c r="F40" s="28"/>
      <c r="G40" s="28"/>
      <c r="H40" s="28"/>
      <c r="I40" s="28"/>
      <c r="J40" s="28"/>
      <c r="K40" s="29">
        <f t="shared" si="0"/>
        <v>0</v>
      </c>
    </row>
    <row r="41" spans="1:11" ht="15.75" thickBot="1" x14ac:dyDescent="0.25">
      <c r="A41" s="287" t="s">
        <v>875</v>
      </c>
      <c r="B41" s="288" t="s">
        <v>897</v>
      </c>
      <c r="C41" s="31">
        <f t="shared" ref="C41:K41" si="1">SUM(C12:C40)</f>
        <v>0</v>
      </c>
      <c r="D41" s="31">
        <f t="shared" si="1"/>
        <v>0</v>
      </c>
      <c r="E41" s="31">
        <f t="shared" si="1"/>
        <v>0</v>
      </c>
      <c r="F41" s="31">
        <f t="shared" si="1"/>
        <v>0</v>
      </c>
      <c r="G41" s="31">
        <f t="shared" si="1"/>
        <v>0</v>
      </c>
      <c r="H41" s="31">
        <f t="shared" si="1"/>
        <v>0</v>
      </c>
      <c r="I41" s="31">
        <f t="shared" si="1"/>
        <v>0</v>
      </c>
      <c r="J41" s="31">
        <f t="shared" si="1"/>
        <v>0</v>
      </c>
      <c r="K41" s="32">
        <f t="shared" si="1"/>
        <v>0</v>
      </c>
    </row>
    <row r="42" spans="1:11" ht="15.75" thickBot="1" x14ac:dyDescent="0.25">
      <c r="A42" s="257"/>
      <c r="B42" s="33" t="s">
        <v>529</v>
      </c>
      <c r="C42" s="34"/>
      <c r="D42" s="34"/>
      <c r="E42" s="34"/>
      <c r="F42" s="34"/>
      <c r="G42" s="34"/>
      <c r="H42" s="34"/>
      <c r="I42" s="34"/>
      <c r="J42" s="34"/>
      <c r="K42" s="35">
        <f>SUM(C41:J41)</f>
        <v>0</v>
      </c>
    </row>
    <row r="43" spans="1:11" ht="15.75" thickBot="1" x14ac:dyDescent="0.25">
      <c r="A43" s="244" t="s">
        <v>876</v>
      </c>
      <c r="B43" s="89" t="s">
        <v>530</v>
      </c>
      <c r="C43" s="90" t="s">
        <v>530</v>
      </c>
      <c r="D43" s="91" t="s">
        <v>530</v>
      </c>
      <c r="E43" s="91" t="s">
        <v>530</v>
      </c>
      <c r="F43" s="91" t="s">
        <v>530</v>
      </c>
      <c r="G43" s="91" t="s">
        <v>530</v>
      </c>
      <c r="H43" s="91" t="s">
        <v>530</v>
      </c>
      <c r="I43" s="91" t="s">
        <v>530</v>
      </c>
      <c r="J43" s="91" t="s">
        <v>530</v>
      </c>
      <c r="K43" s="92" t="s">
        <v>530</v>
      </c>
    </row>
    <row r="44" spans="1:11" x14ac:dyDescent="0.2">
      <c r="A44" s="237" t="s">
        <v>877</v>
      </c>
      <c r="B44" s="93" t="s">
        <v>531</v>
      </c>
      <c r="C44" s="94" t="s">
        <v>530</v>
      </c>
      <c r="D44" s="41" t="s">
        <v>530</v>
      </c>
      <c r="E44" s="41" t="s">
        <v>530</v>
      </c>
      <c r="F44" s="41" t="s">
        <v>530</v>
      </c>
      <c r="G44" s="41" t="s">
        <v>530</v>
      </c>
      <c r="H44" s="41" t="s">
        <v>530</v>
      </c>
      <c r="I44" s="41" t="s">
        <v>530</v>
      </c>
      <c r="J44" s="41" t="s">
        <v>530</v>
      </c>
      <c r="K44" s="42" t="s">
        <v>530</v>
      </c>
    </row>
    <row r="45" spans="1:11" x14ac:dyDescent="0.2">
      <c r="A45" s="237" t="s">
        <v>878</v>
      </c>
      <c r="B45" s="40" t="s">
        <v>871</v>
      </c>
      <c r="C45" s="94" t="s">
        <v>530</v>
      </c>
      <c r="D45" s="41" t="s">
        <v>530</v>
      </c>
      <c r="E45" s="41" t="s">
        <v>530</v>
      </c>
      <c r="F45" s="41" t="s">
        <v>530</v>
      </c>
      <c r="G45" s="41" t="s">
        <v>530</v>
      </c>
      <c r="H45" s="41" t="s">
        <v>530</v>
      </c>
      <c r="I45" s="41" t="s">
        <v>530</v>
      </c>
      <c r="J45" s="41" t="s">
        <v>530</v>
      </c>
      <c r="K45" s="42" t="s">
        <v>530</v>
      </c>
    </row>
    <row r="46" spans="1:11" x14ac:dyDescent="0.2">
      <c r="A46" s="237" t="s">
        <v>879</v>
      </c>
      <c r="B46" s="43" t="s">
        <v>532</v>
      </c>
      <c r="C46" s="94" t="s">
        <v>530</v>
      </c>
      <c r="D46" s="41" t="s">
        <v>530</v>
      </c>
      <c r="E46" s="41" t="s">
        <v>530</v>
      </c>
      <c r="F46" s="41" t="s">
        <v>530</v>
      </c>
      <c r="G46" s="41" t="s">
        <v>530</v>
      </c>
      <c r="H46" s="41" t="s">
        <v>530</v>
      </c>
      <c r="I46" s="41" t="s">
        <v>530</v>
      </c>
      <c r="J46" s="41" t="s">
        <v>530</v>
      </c>
      <c r="K46" s="42" t="s">
        <v>530</v>
      </c>
    </row>
    <row r="47" spans="1:11" x14ac:dyDescent="0.2">
      <c r="A47" s="237" t="s">
        <v>880</v>
      </c>
      <c r="B47" s="43" t="s">
        <v>533</v>
      </c>
      <c r="C47" s="94" t="s">
        <v>530</v>
      </c>
      <c r="D47" s="41" t="s">
        <v>530</v>
      </c>
      <c r="E47" s="41" t="s">
        <v>530</v>
      </c>
      <c r="F47" s="41" t="s">
        <v>530</v>
      </c>
      <c r="G47" s="41" t="s">
        <v>530</v>
      </c>
      <c r="H47" s="41" t="s">
        <v>530</v>
      </c>
      <c r="I47" s="41" t="s">
        <v>530</v>
      </c>
      <c r="J47" s="41" t="s">
        <v>530</v>
      </c>
      <c r="K47" s="42" t="s">
        <v>530</v>
      </c>
    </row>
    <row r="48" spans="1:11" x14ac:dyDescent="0.2">
      <c r="A48" s="237" t="s">
        <v>881</v>
      </c>
      <c r="B48" s="95" t="s">
        <v>560</v>
      </c>
      <c r="C48" s="96"/>
      <c r="D48" s="44"/>
      <c r="E48" s="44"/>
      <c r="F48" s="44"/>
      <c r="G48" s="44"/>
      <c r="H48" s="44"/>
      <c r="I48" s="44"/>
      <c r="J48" s="44"/>
      <c r="K48" s="29">
        <f>SUM(C48:J48)</f>
        <v>0</v>
      </c>
    </row>
    <row r="49" spans="1:11" x14ac:dyDescent="0.2">
      <c r="A49" s="237" t="s">
        <v>882</v>
      </c>
      <c r="B49" s="95" t="s">
        <v>535</v>
      </c>
      <c r="C49" s="96"/>
      <c r="D49" s="44"/>
      <c r="E49" s="44"/>
      <c r="F49" s="44"/>
      <c r="G49" s="44"/>
      <c r="H49" s="44"/>
      <c r="I49" s="44"/>
      <c r="J49" s="44"/>
      <c r="K49" s="29">
        <f>SUM(C49:J49)</f>
        <v>0</v>
      </c>
    </row>
    <row r="50" spans="1:11" x14ac:dyDescent="0.2">
      <c r="A50" s="237" t="s">
        <v>883</v>
      </c>
      <c r="B50" s="95" t="s">
        <v>536</v>
      </c>
      <c r="C50" s="96"/>
      <c r="D50" s="44"/>
      <c r="E50" s="44"/>
      <c r="F50" s="44"/>
      <c r="G50" s="44"/>
      <c r="H50" s="44"/>
      <c r="I50" s="44"/>
      <c r="J50" s="44"/>
      <c r="K50" s="29">
        <f>SUM(C50:J50)</f>
        <v>0</v>
      </c>
    </row>
    <row r="51" spans="1:11" x14ac:dyDescent="0.2">
      <c r="A51" s="237" t="s">
        <v>884</v>
      </c>
      <c r="B51" s="95" t="s">
        <v>537</v>
      </c>
      <c r="C51" s="96"/>
      <c r="D51" s="44"/>
      <c r="E51" s="44"/>
      <c r="F51" s="44"/>
      <c r="G51" s="44"/>
      <c r="H51" s="44"/>
      <c r="I51" s="44"/>
      <c r="J51" s="44"/>
      <c r="K51" s="29">
        <f>SUM(C51:J51)</f>
        <v>0</v>
      </c>
    </row>
    <row r="52" spans="1:11" x14ac:dyDescent="0.2">
      <c r="A52" s="237" t="s">
        <v>885</v>
      </c>
      <c r="B52" s="95" t="s">
        <v>538</v>
      </c>
      <c r="C52" s="96"/>
      <c r="D52" s="44"/>
      <c r="E52" s="44"/>
      <c r="F52" s="44"/>
      <c r="G52" s="44"/>
      <c r="H52" s="44"/>
      <c r="I52" s="44"/>
      <c r="J52" s="44"/>
      <c r="K52" s="29">
        <f t="shared" si="0"/>
        <v>0</v>
      </c>
    </row>
    <row r="53" spans="1:11" x14ac:dyDescent="0.2">
      <c r="A53" s="237" t="s">
        <v>886</v>
      </c>
      <c r="B53" s="95" t="s">
        <v>539</v>
      </c>
      <c r="C53" s="96"/>
      <c r="D53" s="44"/>
      <c r="E53" s="44"/>
      <c r="F53" s="44"/>
      <c r="G53" s="44"/>
      <c r="H53" s="44"/>
      <c r="I53" s="44"/>
      <c r="J53" s="44"/>
      <c r="K53" s="29">
        <f t="shared" si="0"/>
        <v>0</v>
      </c>
    </row>
    <row r="54" spans="1:11" x14ac:dyDescent="0.2">
      <c r="A54" s="237" t="s">
        <v>887</v>
      </c>
      <c r="B54" s="95" t="s">
        <v>540</v>
      </c>
      <c r="C54" s="96"/>
      <c r="D54" s="44"/>
      <c r="E54" s="44"/>
      <c r="F54" s="44"/>
      <c r="G54" s="44"/>
      <c r="H54" s="44"/>
      <c r="I54" s="44"/>
      <c r="J54" s="44"/>
      <c r="K54" s="29">
        <f t="shared" si="0"/>
        <v>0</v>
      </c>
    </row>
    <row r="55" spans="1:11" ht="15.75" thickBot="1" x14ac:dyDescent="0.25">
      <c r="A55" s="286" t="s">
        <v>888</v>
      </c>
      <c r="B55" s="97" t="s">
        <v>541</v>
      </c>
      <c r="C55" s="98"/>
      <c r="D55" s="46"/>
      <c r="E55" s="46"/>
      <c r="F55" s="46"/>
      <c r="G55" s="46"/>
      <c r="H55" s="46"/>
      <c r="I55" s="46"/>
      <c r="J55" s="46"/>
      <c r="K55" s="47">
        <f t="shared" si="0"/>
        <v>0</v>
      </c>
    </row>
    <row r="56" spans="1:11" ht="15.75" thickBot="1" x14ac:dyDescent="0.25">
      <c r="A56" s="258" t="s">
        <v>889</v>
      </c>
      <c r="B56" s="48" t="s">
        <v>898</v>
      </c>
      <c r="C56" s="49">
        <f t="shared" ref="C56:K56" si="2">SUM(C48:C55)</f>
        <v>0</v>
      </c>
      <c r="D56" s="49">
        <f t="shared" si="2"/>
        <v>0</v>
      </c>
      <c r="E56" s="49">
        <f t="shared" si="2"/>
        <v>0</v>
      </c>
      <c r="F56" s="49">
        <f t="shared" si="2"/>
        <v>0</v>
      </c>
      <c r="G56" s="49">
        <f t="shared" si="2"/>
        <v>0</v>
      </c>
      <c r="H56" s="49">
        <f t="shared" si="2"/>
        <v>0</v>
      </c>
      <c r="I56" s="49">
        <f t="shared" si="2"/>
        <v>0</v>
      </c>
      <c r="J56" s="49">
        <f t="shared" si="2"/>
        <v>0</v>
      </c>
      <c r="K56" s="50">
        <f t="shared" si="2"/>
        <v>0</v>
      </c>
    </row>
    <row r="57" spans="1:11" ht="15.75" thickBot="1" x14ac:dyDescent="0.25">
      <c r="A57" s="244" t="s">
        <v>890</v>
      </c>
      <c r="B57" s="99" t="s">
        <v>530</v>
      </c>
      <c r="C57" s="41" t="s">
        <v>530</v>
      </c>
      <c r="D57" s="41" t="s">
        <v>530</v>
      </c>
      <c r="E57" s="41" t="s">
        <v>530</v>
      </c>
      <c r="F57" s="41" t="s">
        <v>530</v>
      </c>
      <c r="G57" s="41" t="s">
        <v>530</v>
      </c>
      <c r="H57" s="41" t="s">
        <v>530</v>
      </c>
      <c r="I57" s="41" t="s">
        <v>530</v>
      </c>
      <c r="J57" s="41" t="s">
        <v>530</v>
      </c>
      <c r="K57" s="42" t="s">
        <v>530</v>
      </c>
    </row>
    <row r="58" spans="1:11" ht="15.75" thickBot="1" x14ac:dyDescent="0.25">
      <c r="A58" s="259" t="s">
        <v>891</v>
      </c>
      <c r="B58" s="54" t="s">
        <v>900</v>
      </c>
      <c r="C58" s="55">
        <f t="shared" ref="C58:K58" si="3">C41+C56+C62</f>
        <v>0</v>
      </c>
      <c r="D58" s="55">
        <f t="shared" si="3"/>
        <v>0</v>
      </c>
      <c r="E58" s="55">
        <f t="shared" si="3"/>
        <v>0</v>
      </c>
      <c r="F58" s="55">
        <f t="shared" si="3"/>
        <v>0</v>
      </c>
      <c r="G58" s="55">
        <f t="shared" si="3"/>
        <v>0</v>
      </c>
      <c r="H58" s="55">
        <f t="shared" si="3"/>
        <v>0</v>
      </c>
      <c r="I58" s="55">
        <f t="shared" si="3"/>
        <v>0</v>
      </c>
      <c r="J58" s="55">
        <f t="shared" si="3"/>
        <v>0</v>
      </c>
      <c r="K58" s="56">
        <f t="shared" si="3"/>
        <v>0</v>
      </c>
    </row>
    <row r="59" spans="1:11" ht="15.75" thickBot="1" x14ac:dyDescent="0.25">
      <c r="A59" s="260" t="s">
        <v>892</v>
      </c>
      <c r="B59" s="100" t="s">
        <v>542</v>
      </c>
      <c r="C59" s="101"/>
      <c r="D59" s="101"/>
      <c r="E59" s="101"/>
      <c r="F59" s="101"/>
      <c r="G59" s="101"/>
      <c r="H59" s="101"/>
      <c r="I59" s="101"/>
      <c r="J59" s="101"/>
      <c r="K59" s="102"/>
    </row>
    <row r="60" spans="1:11" ht="24.75" thickBot="1" x14ac:dyDescent="0.25">
      <c r="A60" s="261" t="s">
        <v>893</v>
      </c>
      <c r="B60" s="103" t="s">
        <v>561</v>
      </c>
      <c r="C60" s="104"/>
      <c r="D60" s="104"/>
      <c r="E60" s="104"/>
      <c r="F60" s="104"/>
      <c r="G60" s="104"/>
      <c r="H60" s="104"/>
      <c r="I60" s="104"/>
      <c r="J60" s="104"/>
      <c r="K60" s="105">
        <f>SUM(C60:J60)</f>
        <v>0</v>
      </c>
    </row>
    <row r="61" spans="1:11" ht="24.75" thickBot="1" x14ac:dyDescent="0.25">
      <c r="A61" s="238" t="s">
        <v>894</v>
      </c>
      <c r="B61" s="106" t="s">
        <v>562</v>
      </c>
      <c r="C61" s="61"/>
      <c r="D61" s="61"/>
      <c r="E61" s="61"/>
      <c r="F61" s="61"/>
      <c r="G61" s="61"/>
      <c r="H61" s="61"/>
      <c r="I61" s="61"/>
      <c r="J61" s="61"/>
      <c r="K61" s="62">
        <f>SUM(C61:J61)</f>
        <v>0</v>
      </c>
    </row>
    <row r="62" spans="1:11" ht="35.25" thickBot="1" x14ac:dyDescent="0.25">
      <c r="A62" s="238" t="s">
        <v>895</v>
      </c>
      <c r="B62" s="60" t="s">
        <v>563</v>
      </c>
      <c r="C62" s="61"/>
      <c r="D62" s="61"/>
      <c r="E62" s="61"/>
      <c r="F62" s="61"/>
      <c r="G62" s="61"/>
      <c r="H62" s="61"/>
      <c r="I62" s="61"/>
      <c r="J62" s="61"/>
      <c r="K62" s="62">
        <f>SUM(C62:J62)</f>
        <v>0</v>
      </c>
    </row>
    <row r="63" spans="1:11" x14ac:dyDescent="0.2">
      <c r="A63" s="63"/>
      <c r="B63" s="14"/>
      <c r="C63" s="14"/>
      <c r="D63" s="14"/>
      <c r="E63" s="14"/>
      <c r="F63" s="14"/>
      <c r="G63" s="14"/>
      <c r="H63" s="14"/>
      <c r="I63" s="14"/>
      <c r="J63" s="14"/>
      <c r="K63" s="79"/>
    </row>
    <row r="64" spans="1:11" x14ac:dyDescent="0.2">
      <c r="A64" s="63"/>
      <c r="B64" s="65" t="s">
        <v>544</v>
      </c>
      <c r="C64" s="343">
        <f>Pril1!D64</f>
        <v>0</v>
      </c>
      <c r="D64" s="343"/>
      <c r="E64" s="343"/>
      <c r="F64" s="66"/>
      <c r="G64" s="374" t="s">
        <v>545</v>
      </c>
      <c r="H64" s="374"/>
      <c r="I64" s="375">
        <f>Pril1!N64</f>
        <v>0</v>
      </c>
      <c r="J64" s="375"/>
      <c r="K64" s="107"/>
    </row>
    <row r="65" spans="1:11" x14ac:dyDescent="0.2">
      <c r="A65" s="63"/>
      <c r="B65" s="65" t="s">
        <v>546</v>
      </c>
      <c r="C65" s="336">
        <f>Pril1!D65</f>
        <v>0</v>
      </c>
      <c r="D65" s="336"/>
      <c r="E65" s="67"/>
      <c r="F65" s="66"/>
      <c r="G65" s="374" t="s">
        <v>547</v>
      </c>
      <c r="H65" s="374"/>
      <c r="I65" s="375">
        <f>Pril1!N65</f>
        <v>0</v>
      </c>
      <c r="J65" s="375"/>
      <c r="K65" s="107"/>
    </row>
    <row r="66" spans="1:11" x14ac:dyDescent="0.2">
      <c r="A66" s="63"/>
      <c r="B66" s="66"/>
      <c r="C66" s="66"/>
      <c r="D66" s="66"/>
      <c r="E66" s="66"/>
      <c r="F66" s="66"/>
      <c r="G66" s="374" t="s">
        <v>546</v>
      </c>
      <c r="H66" s="374"/>
      <c r="I66" s="376">
        <f>Pril1!N66</f>
        <v>0</v>
      </c>
      <c r="J66" s="376"/>
      <c r="K66" s="107"/>
    </row>
    <row r="67" spans="1:11" ht="15.75" thickBot="1" x14ac:dyDescent="0.25">
      <c r="A67" s="68"/>
      <c r="B67" s="262"/>
      <c r="C67" s="262"/>
      <c r="D67" s="262"/>
      <c r="E67" s="262"/>
      <c r="F67" s="262"/>
      <c r="G67" s="362" t="s">
        <v>548</v>
      </c>
      <c r="H67" s="362"/>
      <c r="I67" s="363">
        <f>Pril1!N67</f>
        <v>0</v>
      </c>
      <c r="J67" s="363"/>
      <c r="K67" s="263"/>
    </row>
    <row r="68" spans="1:11" ht="15.75" thickBot="1" x14ac:dyDescent="0.25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71"/>
    </row>
  </sheetData>
  <sheetProtection algorithmName="SHA-512" hashValue="b9VbcB5jDLi2taxuO8muAyOTUqXwLYa3VlQpo1UCB5Bv+kPdc4t6WXABxB83fRtM1ZhyY3ojtPafJBiDX0efmg==" saltValue="/N+FB52qmpKuChtJieAr2w==" spinCount="100000" sheet="1" objects="1" scenarios="1"/>
  <mergeCells count="20">
    <mergeCell ref="G67:H67"/>
    <mergeCell ref="I67:J67"/>
    <mergeCell ref="A6:K6"/>
    <mergeCell ref="A9:A10"/>
    <mergeCell ref="B9:B10"/>
    <mergeCell ref="C9:K9"/>
    <mergeCell ref="C64:E64"/>
    <mergeCell ref="G64:H64"/>
    <mergeCell ref="I64:J64"/>
    <mergeCell ref="C65:D65"/>
    <mergeCell ref="G65:H65"/>
    <mergeCell ref="I65:J65"/>
    <mergeCell ref="G66:H66"/>
    <mergeCell ref="I66:J66"/>
    <mergeCell ref="J1:K1"/>
    <mergeCell ref="C3:E3"/>
    <mergeCell ref="G3:J3"/>
    <mergeCell ref="C4:F4"/>
    <mergeCell ref="G4:H4"/>
    <mergeCell ref="I4:J4"/>
  </mergeCells>
  <dataValidations count="8">
    <dataValidation type="decimal" operator="greaterThanOrEqual" allowBlank="1" showInputMessage="1" showErrorMessage="1" sqref="C48:J55">
      <formula1>0</formula1>
    </dataValidation>
    <dataValidation type="decimal" operator="greaterThanOrEqual" allowBlank="1" showInputMessage="1" showErrorMessage="1" error="Непозволена стойност или неправилно използване на клавиша &quot;space&quot;!" sqref="C12:J40 C60:J62">
      <formula1>0</formula1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58:K58">
      <formula1>C41+C56+C62</formula1>
      <formula2>C41+C56+C62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56:K56">
      <formula1>SUM(C48:C55)</formula1>
      <formula2>SUM(C48:C55)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41:K41">
      <formula1>SUM(C12:C40)</formula1>
      <formula2>SUM(C12:C40)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K60:K62 K12:K40 K48:K55">
      <formula1>SUM(C12:J12)</formula1>
      <formula2>SUM(C12:J12)</formula2>
    </dataValidation>
    <dataValidation type="whole" operator="equal" allowBlank="1" showInputMessage="1" showErrorMessage="1" errorTitle="ГРЕШНО ВЪВЕДЕНИ ДАННИ" error="В тази клетка не се въвеждат данни " sqref="B57:K57 C44:K47 B43:K43">
      <formula1>$B$43</formula1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K42">
      <formula1>SUM(C41:J41)</formula1>
      <formula2>SUM(C41:J41)</formula2>
    </dataValidation>
  </dataValidations>
  <printOptions gridLines="1"/>
  <pageMargins left="0.15748031496062992" right="0.15748031496062992" top="0.44" bottom="0.66" header="0.15748031496062992" footer="0.1574803149606299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6"/>
  <sheetViews>
    <sheetView workbookViewId="0">
      <selection activeCell="I59" sqref="I59"/>
    </sheetView>
  </sheetViews>
  <sheetFormatPr defaultRowHeight="15" x14ac:dyDescent="0.2"/>
  <cols>
    <col min="1" max="1" width="2.88671875" style="72" customWidth="1"/>
    <col min="2" max="2" width="26.44140625" style="72" customWidth="1"/>
    <col min="3" max="11" width="10.109375" style="72" customWidth="1"/>
    <col min="12" max="12" width="9.88671875" style="72" customWidth="1"/>
  </cols>
  <sheetData>
    <row r="1" spans="1:12" x14ac:dyDescent="0.2">
      <c r="A1" s="4"/>
      <c r="B1" s="5"/>
      <c r="C1" s="5"/>
      <c r="D1" s="5"/>
      <c r="E1" s="5"/>
      <c r="F1" s="5"/>
      <c r="G1" s="5"/>
      <c r="H1" s="5"/>
      <c r="I1" s="6"/>
      <c r="J1" s="6"/>
      <c r="K1" s="6"/>
      <c r="L1" s="7" t="s">
        <v>479</v>
      </c>
    </row>
    <row r="2" spans="1:12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  <c r="L2" s="11"/>
    </row>
    <row r="3" spans="1:12" ht="15.75" x14ac:dyDescent="0.25">
      <c r="A3" s="12" t="str">
        <f>Pril1!A2</f>
        <v/>
      </c>
      <c r="B3" s="241" t="s">
        <v>480</v>
      </c>
      <c r="C3" s="379">
        <f>Pril1!E2</f>
        <v>0</v>
      </c>
      <c r="D3" s="380"/>
      <c r="E3" s="380"/>
      <c r="F3" s="380"/>
      <c r="G3" s="241" t="s">
        <v>481</v>
      </c>
      <c r="H3" s="359" t="str">
        <f>Pril1!I2</f>
        <v/>
      </c>
      <c r="I3" s="360"/>
      <c r="J3" s="360"/>
      <c r="K3" s="360"/>
      <c r="L3" s="11"/>
    </row>
    <row r="4" spans="1:12" ht="15.75" x14ac:dyDescent="0.25">
      <c r="A4" s="12" t="str">
        <f>Pril1!A3</f>
        <v/>
      </c>
      <c r="B4" s="241" t="s">
        <v>482</v>
      </c>
      <c r="C4" s="379">
        <f>Pril1!E3</f>
        <v>0</v>
      </c>
      <c r="D4" s="380"/>
      <c r="E4" s="380"/>
      <c r="F4" s="380"/>
      <c r="G4" s="380"/>
      <c r="H4" s="361" t="s">
        <v>483</v>
      </c>
      <c r="I4" s="361"/>
      <c r="J4" s="381" t="str">
        <f>Pril1!L3</f>
        <v/>
      </c>
      <c r="K4" s="382"/>
      <c r="L4" s="11"/>
    </row>
    <row r="5" spans="1:12" x14ac:dyDescent="0.2">
      <c r="A5" s="12"/>
      <c r="B5" s="13"/>
      <c r="C5" s="13"/>
      <c r="D5" s="14"/>
      <c r="E5" s="14"/>
      <c r="F5" s="14"/>
      <c r="G5" s="14"/>
      <c r="H5" s="14"/>
      <c r="I5" s="14"/>
      <c r="J5" s="14"/>
      <c r="K5" s="14"/>
      <c r="L5" s="11"/>
    </row>
    <row r="6" spans="1:12" ht="16.5" x14ac:dyDescent="0.2">
      <c r="A6" s="12"/>
      <c r="B6" s="365" t="s">
        <v>484</v>
      </c>
      <c r="C6" s="365"/>
      <c r="D6" s="365"/>
      <c r="E6" s="365"/>
      <c r="F6" s="365"/>
      <c r="G6" s="365"/>
      <c r="H6" s="365"/>
      <c r="I6" s="365"/>
      <c r="J6" s="365"/>
      <c r="K6" s="365"/>
      <c r="L6" s="11"/>
    </row>
    <row r="7" spans="1:12" ht="16.5" x14ac:dyDescent="0.25">
      <c r="A7" s="15"/>
      <c r="B7" s="16"/>
      <c r="C7" s="16"/>
      <c r="D7" s="17"/>
      <c r="E7" s="18" t="s">
        <v>485</v>
      </c>
      <c r="F7" s="19">
        <f>Pril1!J6</f>
        <v>2020</v>
      </c>
      <c r="G7" s="16" t="s">
        <v>486</v>
      </c>
      <c r="H7" s="20"/>
      <c r="I7" s="16"/>
      <c r="J7" s="17"/>
      <c r="K7" s="17"/>
      <c r="L7" s="11"/>
    </row>
    <row r="8" spans="1:12" ht="15.75" thickBot="1" x14ac:dyDescent="0.25">
      <c r="A8" s="12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35.25" customHeight="1" thickBot="1" x14ac:dyDescent="0.25">
      <c r="A9" s="367" t="s">
        <v>487</v>
      </c>
      <c r="B9" s="369" t="s">
        <v>488</v>
      </c>
      <c r="C9" s="383" t="s">
        <v>489</v>
      </c>
      <c r="D9" s="385" t="s">
        <v>490</v>
      </c>
      <c r="E9" s="385"/>
      <c r="F9" s="385"/>
      <c r="G9" s="385"/>
      <c r="H9" s="385"/>
      <c r="I9" s="386"/>
      <c r="J9" s="387" t="s">
        <v>491</v>
      </c>
      <c r="K9" s="386"/>
      <c r="L9" s="377" t="s">
        <v>492</v>
      </c>
    </row>
    <row r="10" spans="1:12" ht="34.5" thickBot="1" x14ac:dyDescent="0.25">
      <c r="A10" s="368"/>
      <c r="B10" s="370"/>
      <c r="C10" s="384"/>
      <c r="D10" s="21" t="s">
        <v>493</v>
      </c>
      <c r="E10" s="22" t="s">
        <v>494</v>
      </c>
      <c r="F10" s="22" t="s">
        <v>495</v>
      </c>
      <c r="G10" s="21" t="s">
        <v>496</v>
      </c>
      <c r="H10" s="22" t="s">
        <v>497</v>
      </c>
      <c r="I10" s="21" t="s">
        <v>498</v>
      </c>
      <c r="J10" s="22" t="s">
        <v>499</v>
      </c>
      <c r="K10" s="23" t="s">
        <v>500</v>
      </c>
      <c r="L10" s="378"/>
    </row>
    <row r="11" spans="1:12" ht="15.75" thickBot="1" x14ac:dyDescent="0.25">
      <c r="A11" s="24">
        <v>1</v>
      </c>
      <c r="B11" s="25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</row>
    <row r="12" spans="1:12" x14ac:dyDescent="0.2">
      <c r="A12" s="237" t="s">
        <v>0</v>
      </c>
      <c r="B12" s="27" t="s">
        <v>501</v>
      </c>
      <c r="C12" s="28"/>
      <c r="D12" s="28"/>
      <c r="E12" s="28"/>
      <c r="F12" s="28"/>
      <c r="G12" s="28"/>
      <c r="H12" s="28"/>
      <c r="I12" s="28"/>
      <c r="J12" s="28"/>
      <c r="K12" s="28"/>
      <c r="L12" s="29">
        <f>SUM(C12:K12)</f>
        <v>0</v>
      </c>
    </row>
    <row r="13" spans="1:12" x14ac:dyDescent="0.2">
      <c r="A13" s="237" t="s">
        <v>32</v>
      </c>
      <c r="B13" s="27" t="s">
        <v>502</v>
      </c>
      <c r="C13" s="28"/>
      <c r="D13" s="28"/>
      <c r="E13" s="28"/>
      <c r="F13" s="30"/>
      <c r="G13" s="30"/>
      <c r="H13" s="30"/>
      <c r="I13" s="30"/>
      <c r="J13" s="30"/>
      <c r="K13" s="30"/>
      <c r="L13" s="29">
        <f t="shared" ref="L13:L55" si="0">SUM(C13:K13)</f>
        <v>0</v>
      </c>
    </row>
    <row r="14" spans="1:12" x14ac:dyDescent="0.2">
      <c r="A14" s="237" t="s">
        <v>61</v>
      </c>
      <c r="B14" s="27" t="s">
        <v>503</v>
      </c>
      <c r="C14" s="28"/>
      <c r="D14" s="28"/>
      <c r="E14" s="28"/>
      <c r="F14" s="28"/>
      <c r="G14" s="28"/>
      <c r="H14" s="28"/>
      <c r="I14" s="28"/>
      <c r="J14" s="28"/>
      <c r="K14" s="28"/>
      <c r="L14" s="29">
        <f t="shared" si="0"/>
        <v>0</v>
      </c>
    </row>
    <row r="15" spans="1:12" x14ac:dyDescent="0.2">
      <c r="A15" s="237" t="s">
        <v>77</v>
      </c>
      <c r="B15" s="27" t="s">
        <v>504</v>
      </c>
      <c r="C15" s="30"/>
      <c r="D15" s="30"/>
      <c r="E15" s="30"/>
      <c r="F15" s="30"/>
      <c r="G15" s="30"/>
      <c r="H15" s="30"/>
      <c r="I15" s="30"/>
      <c r="J15" s="30"/>
      <c r="K15" s="30"/>
      <c r="L15" s="29">
        <f t="shared" si="0"/>
        <v>0</v>
      </c>
    </row>
    <row r="16" spans="1:12" x14ac:dyDescent="0.2">
      <c r="A16" s="237" t="s">
        <v>95</v>
      </c>
      <c r="B16" s="27" t="s">
        <v>505</v>
      </c>
      <c r="C16" s="30"/>
      <c r="D16" s="30"/>
      <c r="E16" s="30"/>
      <c r="F16" s="30"/>
      <c r="G16" s="30"/>
      <c r="H16" s="30"/>
      <c r="I16" s="30"/>
      <c r="J16" s="30"/>
      <c r="K16" s="30"/>
      <c r="L16" s="29">
        <f t="shared" si="0"/>
        <v>0</v>
      </c>
    </row>
    <row r="17" spans="1:12" x14ac:dyDescent="0.2">
      <c r="A17" s="237" t="s">
        <v>102</v>
      </c>
      <c r="B17" s="27" t="s">
        <v>506</v>
      </c>
      <c r="C17" s="28"/>
      <c r="D17" s="28"/>
      <c r="E17" s="28"/>
      <c r="F17" s="28"/>
      <c r="G17" s="28"/>
      <c r="H17" s="28"/>
      <c r="I17" s="28"/>
      <c r="J17" s="28"/>
      <c r="K17" s="28"/>
      <c r="L17" s="29">
        <f t="shared" si="0"/>
        <v>0</v>
      </c>
    </row>
    <row r="18" spans="1:12" x14ac:dyDescent="0.2">
      <c r="A18" s="237" t="s">
        <v>123</v>
      </c>
      <c r="B18" s="27" t="s">
        <v>507</v>
      </c>
      <c r="C18" s="28"/>
      <c r="D18" s="28"/>
      <c r="E18" s="28"/>
      <c r="F18" s="28"/>
      <c r="G18" s="28"/>
      <c r="H18" s="28"/>
      <c r="I18" s="28"/>
      <c r="J18" s="28"/>
      <c r="K18" s="28"/>
      <c r="L18" s="29">
        <f t="shared" si="0"/>
        <v>0</v>
      </c>
    </row>
    <row r="19" spans="1:12" x14ac:dyDescent="0.2">
      <c r="A19" s="237" t="s">
        <v>136</v>
      </c>
      <c r="B19" s="27" t="s">
        <v>508</v>
      </c>
      <c r="C19" s="28"/>
      <c r="D19" s="28"/>
      <c r="E19" s="28"/>
      <c r="F19" s="28"/>
      <c r="G19" s="28"/>
      <c r="H19" s="28"/>
      <c r="I19" s="28"/>
      <c r="J19" s="28"/>
      <c r="K19" s="28"/>
      <c r="L19" s="29">
        <f t="shared" si="0"/>
        <v>0</v>
      </c>
    </row>
    <row r="20" spans="1:12" x14ac:dyDescent="0.2">
      <c r="A20" s="237" t="s">
        <v>149</v>
      </c>
      <c r="B20" s="27" t="s">
        <v>509</v>
      </c>
      <c r="C20" s="28"/>
      <c r="D20" s="28"/>
      <c r="E20" s="28"/>
      <c r="F20" s="28"/>
      <c r="G20" s="28"/>
      <c r="H20" s="28"/>
      <c r="I20" s="28"/>
      <c r="J20" s="28"/>
      <c r="K20" s="28"/>
      <c r="L20" s="29">
        <f t="shared" si="0"/>
        <v>0</v>
      </c>
    </row>
    <row r="21" spans="1:12" x14ac:dyDescent="0.2">
      <c r="A21" s="237" t="s">
        <v>163</v>
      </c>
      <c r="B21" s="27" t="s">
        <v>510</v>
      </c>
      <c r="C21" s="28"/>
      <c r="D21" s="28"/>
      <c r="E21" s="28"/>
      <c r="F21" s="28"/>
      <c r="G21" s="28"/>
      <c r="H21" s="28"/>
      <c r="I21" s="28"/>
      <c r="J21" s="28"/>
      <c r="K21" s="28"/>
      <c r="L21" s="29">
        <f t="shared" si="0"/>
        <v>0</v>
      </c>
    </row>
    <row r="22" spans="1:12" x14ac:dyDescent="0.2">
      <c r="A22" s="237" t="s">
        <v>170</v>
      </c>
      <c r="B22" s="27" t="s">
        <v>511</v>
      </c>
      <c r="C22" s="28"/>
      <c r="D22" s="28"/>
      <c r="E22" s="28"/>
      <c r="F22" s="28"/>
      <c r="G22" s="28"/>
      <c r="H22" s="28"/>
      <c r="I22" s="28"/>
      <c r="J22" s="28"/>
      <c r="K22" s="28"/>
      <c r="L22" s="29">
        <f t="shared" si="0"/>
        <v>0</v>
      </c>
    </row>
    <row r="23" spans="1:12" x14ac:dyDescent="0.2">
      <c r="A23" s="237" t="s">
        <v>186</v>
      </c>
      <c r="B23" s="27" t="s">
        <v>512</v>
      </c>
      <c r="C23" s="28"/>
      <c r="D23" s="28"/>
      <c r="E23" s="28"/>
      <c r="F23" s="28"/>
      <c r="G23" s="28"/>
      <c r="H23" s="28"/>
      <c r="I23" s="28"/>
      <c r="J23" s="28"/>
      <c r="K23" s="28"/>
      <c r="L23" s="29">
        <f t="shared" si="0"/>
        <v>0</v>
      </c>
    </row>
    <row r="24" spans="1:12" x14ac:dyDescent="0.2">
      <c r="A24" s="237" t="s">
        <v>196</v>
      </c>
      <c r="B24" s="27" t="s">
        <v>513</v>
      </c>
      <c r="C24" s="28"/>
      <c r="D24" s="28"/>
      <c r="E24" s="28"/>
      <c r="F24" s="28"/>
      <c r="G24" s="28"/>
      <c r="H24" s="28"/>
      <c r="I24" s="28"/>
      <c r="J24" s="28"/>
      <c r="K24" s="28"/>
      <c r="L24" s="29">
        <f t="shared" si="0"/>
        <v>0</v>
      </c>
    </row>
    <row r="25" spans="1:12" x14ac:dyDescent="0.2">
      <c r="A25" s="237" t="s">
        <v>206</v>
      </c>
      <c r="B25" s="27" t="s">
        <v>514</v>
      </c>
      <c r="C25" s="28"/>
      <c r="D25" s="28"/>
      <c r="E25" s="28"/>
      <c r="F25" s="28"/>
      <c r="G25" s="28"/>
      <c r="H25" s="28"/>
      <c r="I25" s="28"/>
      <c r="J25" s="28"/>
      <c r="K25" s="28"/>
      <c r="L25" s="29">
        <f t="shared" si="0"/>
        <v>0</v>
      </c>
    </row>
    <row r="26" spans="1:12" x14ac:dyDescent="0.2">
      <c r="A26" s="261" t="s">
        <v>212</v>
      </c>
      <c r="B26" s="278" t="s">
        <v>896</v>
      </c>
      <c r="C26" s="28"/>
      <c r="D26" s="28"/>
      <c r="E26" s="28"/>
      <c r="F26" s="28"/>
      <c r="G26" s="28"/>
      <c r="H26" s="28"/>
      <c r="I26" s="28"/>
      <c r="J26" s="28"/>
      <c r="K26" s="28"/>
      <c r="L26" s="29">
        <f t="shared" si="0"/>
        <v>0</v>
      </c>
    </row>
    <row r="27" spans="1:12" x14ac:dyDescent="0.2">
      <c r="A27" s="237" t="s">
        <v>234</v>
      </c>
      <c r="B27" s="27" t="s">
        <v>515</v>
      </c>
      <c r="C27" s="28"/>
      <c r="D27" s="28"/>
      <c r="E27" s="28"/>
      <c r="F27" s="28"/>
      <c r="G27" s="28"/>
      <c r="H27" s="28"/>
      <c r="I27" s="28"/>
      <c r="J27" s="28"/>
      <c r="K27" s="28"/>
      <c r="L27" s="29">
        <f t="shared" si="0"/>
        <v>0</v>
      </c>
    </row>
    <row r="28" spans="1:12" x14ac:dyDescent="0.2">
      <c r="A28" s="237" t="s">
        <v>262</v>
      </c>
      <c r="B28" s="27" t="s">
        <v>516</v>
      </c>
      <c r="C28" s="28"/>
      <c r="D28" s="28"/>
      <c r="E28" s="28"/>
      <c r="F28" s="28"/>
      <c r="G28" s="28"/>
      <c r="H28" s="28"/>
      <c r="I28" s="28"/>
      <c r="J28" s="28"/>
      <c r="K28" s="28"/>
      <c r="L28" s="29">
        <f t="shared" si="0"/>
        <v>0</v>
      </c>
    </row>
    <row r="29" spans="1:12" x14ac:dyDescent="0.2">
      <c r="A29" s="237" t="s">
        <v>272</v>
      </c>
      <c r="B29" s="27" t="s">
        <v>517</v>
      </c>
      <c r="C29" s="28"/>
      <c r="D29" s="28"/>
      <c r="E29" s="28"/>
      <c r="F29" s="28"/>
      <c r="G29" s="28"/>
      <c r="H29" s="28"/>
      <c r="I29" s="28"/>
      <c r="J29" s="28"/>
      <c r="K29" s="28"/>
      <c r="L29" s="29">
        <f t="shared" si="0"/>
        <v>0</v>
      </c>
    </row>
    <row r="30" spans="1:12" x14ac:dyDescent="0.2">
      <c r="A30" s="237" t="s">
        <v>283</v>
      </c>
      <c r="B30" s="27" t="s">
        <v>518</v>
      </c>
      <c r="C30" s="28"/>
      <c r="D30" s="28"/>
      <c r="E30" s="28"/>
      <c r="F30" s="28"/>
      <c r="G30" s="28"/>
      <c r="H30" s="28"/>
      <c r="I30" s="28"/>
      <c r="J30" s="28"/>
      <c r="K30" s="28"/>
      <c r="L30" s="29">
        <f t="shared" si="0"/>
        <v>0</v>
      </c>
    </row>
    <row r="31" spans="1:12" x14ac:dyDescent="0.2">
      <c r="A31" s="261" t="s">
        <v>293</v>
      </c>
      <c r="B31" s="27" t="s">
        <v>519</v>
      </c>
      <c r="C31" s="28"/>
      <c r="D31" s="28"/>
      <c r="E31" s="28"/>
      <c r="F31" s="28"/>
      <c r="G31" s="28"/>
      <c r="H31" s="28"/>
      <c r="I31" s="28"/>
      <c r="J31" s="28"/>
      <c r="K31" s="28"/>
      <c r="L31" s="29">
        <f t="shared" si="0"/>
        <v>0</v>
      </c>
    </row>
    <row r="32" spans="1:12" x14ac:dyDescent="0.2">
      <c r="A32" s="237" t="s">
        <v>303</v>
      </c>
      <c r="B32" s="27" t="s">
        <v>520</v>
      </c>
      <c r="C32" s="28"/>
      <c r="D32" s="28"/>
      <c r="E32" s="28"/>
      <c r="F32" s="28"/>
      <c r="G32" s="28"/>
      <c r="H32" s="28"/>
      <c r="I32" s="28"/>
      <c r="J32" s="28"/>
      <c r="K32" s="28"/>
      <c r="L32" s="29">
        <f t="shared" si="0"/>
        <v>0</v>
      </c>
    </row>
    <row r="33" spans="1:12" x14ac:dyDescent="0.2">
      <c r="A33" s="237" t="s">
        <v>317</v>
      </c>
      <c r="B33" s="27" t="s">
        <v>521</v>
      </c>
      <c r="C33" s="28"/>
      <c r="D33" s="28"/>
      <c r="E33" s="28"/>
      <c r="F33" s="28"/>
      <c r="G33" s="28"/>
      <c r="H33" s="28"/>
      <c r="I33" s="28"/>
      <c r="J33" s="28"/>
      <c r="K33" s="28"/>
      <c r="L33" s="29">
        <f t="shared" si="0"/>
        <v>0</v>
      </c>
    </row>
    <row r="34" spans="1:12" x14ac:dyDescent="0.2">
      <c r="A34" s="237" t="s">
        <v>352</v>
      </c>
      <c r="B34" s="27" t="s">
        <v>522</v>
      </c>
      <c r="C34" s="28"/>
      <c r="D34" s="28"/>
      <c r="E34" s="28"/>
      <c r="F34" s="28"/>
      <c r="G34" s="28"/>
      <c r="H34" s="28"/>
      <c r="I34" s="28"/>
      <c r="J34" s="28"/>
      <c r="K34" s="28"/>
      <c r="L34" s="29">
        <f t="shared" si="0"/>
        <v>0</v>
      </c>
    </row>
    <row r="35" spans="1:12" x14ac:dyDescent="0.2">
      <c r="A35" s="237" t="s">
        <v>474</v>
      </c>
      <c r="B35" s="27" t="s">
        <v>523</v>
      </c>
      <c r="C35" s="28"/>
      <c r="D35" s="28"/>
      <c r="E35" s="28"/>
      <c r="F35" s="28"/>
      <c r="G35" s="28"/>
      <c r="H35" s="28"/>
      <c r="I35" s="28"/>
      <c r="J35" s="28"/>
      <c r="K35" s="28"/>
      <c r="L35" s="29">
        <f t="shared" si="0"/>
        <v>0</v>
      </c>
    </row>
    <row r="36" spans="1:12" x14ac:dyDescent="0.2">
      <c r="A36" s="261" t="s">
        <v>402</v>
      </c>
      <c r="B36" s="27" t="s">
        <v>524</v>
      </c>
      <c r="C36" s="28"/>
      <c r="D36" s="28"/>
      <c r="E36" s="28"/>
      <c r="F36" s="28"/>
      <c r="G36" s="28"/>
      <c r="H36" s="28"/>
      <c r="I36" s="28"/>
      <c r="J36" s="28"/>
      <c r="K36" s="28"/>
      <c r="L36" s="29">
        <f t="shared" si="0"/>
        <v>0</v>
      </c>
    </row>
    <row r="37" spans="1:12" x14ac:dyDescent="0.2">
      <c r="A37" s="237" t="s">
        <v>412</v>
      </c>
      <c r="B37" s="27" t="s">
        <v>525</v>
      </c>
      <c r="C37" s="28"/>
      <c r="D37" s="28"/>
      <c r="E37" s="28"/>
      <c r="F37" s="28"/>
      <c r="G37" s="28"/>
      <c r="H37" s="28"/>
      <c r="I37" s="28"/>
      <c r="J37" s="28"/>
      <c r="K37" s="28"/>
      <c r="L37" s="29">
        <f t="shared" si="0"/>
        <v>0</v>
      </c>
    </row>
    <row r="38" spans="1:12" x14ac:dyDescent="0.2">
      <c r="A38" s="237" t="s">
        <v>434</v>
      </c>
      <c r="B38" s="27" t="s">
        <v>526</v>
      </c>
      <c r="C38" s="28"/>
      <c r="D38" s="28"/>
      <c r="E38" s="28"/>
      <c r="F38" s="28"/>
      <c r="G38" s="28"/>
      <c r="H38" s="28"/>
      <c r="I38" s="28"/>
      <c r="J38" s="28"/>
      <c r="K38" s="28"/>
      <c r="L38" s="29">
        <f t="shared" si="0"/>
        <v>0</v>
      </c>
    </row>
    <row r="39" spans="1:12" x14ac:dyDescent="0.2">
      <c r="A39" s="237" t="s">
        <v>443</v>
      </c>
      <c r="B39" s="27" t="s">
        <v>527</v>
      </c>
      <c r="C39" s="28"/>
      <c r="D39" s="28"/>
      <c r="E39" s="28"/>
      <c r="F39" s="28"/>
      <c r="G39" s="28"/>
      <c r="H39" s="28"/>
      <c r="I39" s="28"/>
      <c r="J39" s="28"/>
      <c r="K39" s="28"/>
      <c r="L39" s="29">
        <f t="shared" si="0"/>
        <v>0</v>
      </c>
    </row>
    <row r="40" spans="1:12" ht="15.75" thickBot="1" x14ac:dyDescent="0.25">
      <c r="A40" s="286" t="s">
        <v>874</v>
      </c>
      <c r="B40" s="27" t="s">
        <v>528</v>
      </c>
      <c r="C40" s="28"/>
      <c r="D40" s="28"/>
      <c r="E40" s="28"/>
      <c r="F40" s="28"/>
      <c r="G40" s="28"/>
      <c r="H40" s="28"/>
      <c r="I40" s="28"/>
      <c r="J40" s="28"/>
      <c r="K40" s="28"/>
      <c r="L40" s="29">
        <f t="shared" si="0"/>
        <v>0</v>
      </c>
    </row>
    <row r="41" spans="1:12" ht="15.75" thickBot="1" x14ac:dyDescent="0.25">
      <c r="A41" s="287" t="s">
        <v>875</v>
      </c>
      <c r="B41" s="288" t="s">
        <v>897</v>
      </c>
      <c r="C41" s="31">
        <f t="shared" ref="C41:L41" si="1">SUM(C12:C40)</f>
        <v>0</v>
      </c>
      <c r="D41" s="31">
        <f t="shared" si="1"/>
        <v>0</v>
      </c>
      <c r="E41" s="31">
        <f t="shared" si="1"/>
        <v>0</v>
      </c>
      <c r="F41" s="31">
        <f t="shared" si="1"/>
        <v>0</v>
      </c>
      <c r="G41" s="31">
        <f t="shared" si="1"/>
        <v>0</v>
      </c>
      <c r="H41" s="31">
        <f t="shared" si="1"/>
        <v>0</v>
      </c>
      <c r="I41" s="31">
        <f t="shared" si="1"/>
        <v>0</v>
      </c>
      <c r="J41" s="31">
        <f t="shared" si="1"/>
        <v>0</v>
      </c>
      <c r="K41" s="31">
        <f t="shared" si="1"/>
        <v>0</v>
      </c>
      <c r="L41" s="32">
        <f t="shared" si="1"/>
        <v>0</v>
      </c>
    </row>
    <row r="42" spans="1:12" ht="15.75" thickBot="1" x14ac:dyDescent="0.25">
      <c r="A42" s="264"/>
      <c r="B42" s="33" t="s">
        <v>529</v>
      </c>
      <c r="C42" s="34"/>
      <c r="D42" s="34"/>
      <c r="E42" s="34"/>
      <c r="F42" s="34"/>
      <c r="G42" s="34"/>
      <c r="H42" s="34"/>
      <c r="I42" s="34"/>
      <c r="J42" s="34"/>
      <c r="K42" s="34"/>
      <c r="L42" s="35">
        <f>SUM(C41:K41)</f>
        <v>0</v>
      </c>
    </row>
    <row r="43" spans="1:12" ht="15.75" thickBot="1" x14ac:dyDescent="0.25">
      <c r="A43" s="235" t="s">
        <v>876</v>
      </c>
      <c r="B43" s="36" t="s">
        <v>530</v>
      </c>
      <c r="C43" s="37" t="s">
        <v>530</v>
      </c>
      <c r="D43" s="37" t="s">
        <v>530</v>
      </c>
      <c r="E43" s="37" t="s">
        <v>530</v>
      </c>
      <c r="F43" s="37" t="s">
        <v>530</v>
      </c>
      <c r="G43" s="37" t="s">
        <v>530</v>
      </c>
      <c r="H43" s="37" t="s">
        <v>530</v>
      </c>
      <c r="I43" s="37" t="s">
        <v>530</v>
      </c>
      <c r="J43" s="37" t="s">
        <v>530</v>
      </c>
      <c r="K43" s="37" t="s">
        <v>530</v>
      </c>
      <c r="L43" s="38" t="s">
        <v>530</v>
      </c>
    </row>
    <row r="44" spans="1:12" x14ac:dyDescent="0.2">
      <c r="A44" s="236" t="s">
        <v>877</v>
      </c>
      <c r="B44" s="39" t="s">
        <v>531</v>
      </c>
      <c r="C44" s="37" t="s">
        <v>530</v>
      </c>
      <c r="D44" s="37" t="s">
        <v>530</v>
      </c>
      <c r="E44" s="37" t="s">
        <v>530</v>
      </c>
      <c r="F44" s="37" t="s">
        <v>530</v>
      </c>
      <c r="G44" s="37" t="s">
        <v>530</v>
      </c>
      <c r="H44" s="37" t="s">
        <v>530</v>
      </c>
      <c r="I44" s="37" t="s">
        <v>530</v>
      </c>
      <c r="J44" s="37" t="s">
        <v>530</v>
      </c>
      <c r="K44" s="37" t="s">
        <v>530</v>
      </c>
      <c r="L44" s="38" t="s">
        <v>530</v>
      </c>
    </row>
    <row r="45" spans="1:12" x14ac:dyDescent="0.2">
      <c r="A45" s="237" t="s">
        <v>878</v>
      </c>
      <c r="B45" s="40" t="s">
        <v>871</v>
      </c>
      <c r="C45" s="41" t="s">
        <v>530</v>
      </c>
      <c r="D45" s="41" t="s">
        <v>530</v>
      </c>
      <c r="E45" s="41" t="s">
        <v>530</v>
      </c>
      <c r="F45" s="41" t="s">
        <v>530</v>
      </c>
      <c r="G45" s="41" t="s">
        <v>530</v>
      </c>
      <c r="H45" s="41" t="s">
        <v>530</v>
      </c>
      <c r="I45" s="41" t="s">
        <v>530</v>
      </c>
      <c r="J45" s="41" t="s">
        <v>530</v>
      </c>
      <c r="K45" s="41" t="s">
        <v>530</v>
      </c>
      <c r="L45" s="42" t="s">
        <v>530</v>
      </c>
    </row>
    <row r="46" spans="1:12" x14ac:dyDescent="0.2">
      <c r="A46" s="237" t="s">
        <v>879</v>
      </c>
      <c r="B46" s="43" t="s">
        <v>532</v>
      </c>
      <c r="C46" s="41" t="s">
        <v>530</v>
      </c>
      <c r="D46" s="41" t="s">
        <v>530</v>
      </c>
      <c r="E46" s="41" t="s">
        <v>530</v>
      </c>
      <c r="F46" s="41" t="s">
        <v>530</v>
      </c>
      <c r="G46" s="41" t="s">
        <v>530</v>
      </c>
      <c r="H46" s="41" t="s">
        <v>530</v>
      </c>
      <c r="I46" s="41" t="s">
        <v>530</v>
      </c>
      <c r="J46" s="41" t="s">
        <v>530</v>
      </c>
      <c r="K46" s="41" t="s">
        <v>530</v>
      </c>
      <c r="L46" s="42" t="s">
        <v>530</v>
      </c>
    </row>
    <row r="47" spans="1:12" x14ac:dyDescent="0.2">
      <c r="A47" s="237" t="s">
        <v>880</v>
      </c>
      <c r="B47" s="43" t="s">
        <v>533</v>
      </c>
      <c r="C47" s="41" t="s">
        <v>530</v>
      </c>
      <c r="D47" s="41" t="s">
        <v>530</v>
      </c>
      <c r="E47" s="41" t="s">
        <v>530</v>
      </c>
      <c r="F47" s="41" t="s">
        <v>530</v>
      </c>
      <c r="G47" s="41" t="s">
        <v>530</v>
      </c>
      <c r="H47" s="41" t="s">
        <v>530</v>
      </c>
      <c r="I47" s="41" t="s">
        <v>530</v>
      </c>
      <c r="J47" s="41" t="s">
        <v>530</v>
      </c>
      <c r="K47" s="41" t="s">
        <v>530</v>
      </c>
      <c r="L47" s="42" t="s">
        <v>530</v>
      </c>
    </row>
    <row r="48" spans="1:12" x14ac:dyDescent="0.2">
      <c r="A48" s="237" t="s">
        <v>881</v>
      </c>
      <c r="B48" s="27" t="s">
        <v>534</v>
      </c>
      <c r="C48" s="44"/>
      <c r="D48" s="44"/>
      <c r="E48" s="44"/>
      <c r="F48" s="44"/>
      <c r="G48" s="44"/>
      <c r="H48" s="44"/>
      <c r="I48" s="44"/>
      <c r="J48" s="44"/>
      <c r="K48" s="44"/>
      <c r="L48" s="29">
        <f>SUM(C48:K48)</f>
        <v>0</v>
      </c>
    </row>
    <row r="49" spans="1:12" x14ac:dyDescent="0.2">
      <c r="A49" s="237" t="s">
        <v>882</v>
      </c>
      <c r="B49" s="27" t="s">
        <v>535</v>
      </c>
      <c r="C49" s="44"/>
      <c r="D49" s="44"/>
      <c r="E49" s="44"/>
      <c r="F49" s="44"/>
      <c r="G49" s="44"/>
      <c r="H49" s="44"/>
      <c r="I49" s="44"/>
      <c r="J49" s="44"/>
      <c r="K49" s="44"/>
      <c r="L49" s="29">
        <f>SUM(C49:K49)</f>
        <v>0</v>
      </c>
    </row>
    <row r="50" spans="1:12" x14ac:dyDescent="0.2">
      <c r="A50" s="237" t="s">
        <v>883</v>
      </c>
      <c r="B50" s="27" t="s">
        <v>536</v>
      </c>
      <c r="C50" s="44"/>
      <c r="D50" s="44"/>
      <c r="E50" s="44"/>
      <c r="F50" s="44"/>
      <c r="G50" s="44"/>
      <c r="H50" s="44"/>
      <c r="I50" s="44"/>
      <c r="J50" s="44"/>
      <c r="K50" s="44"/>
      <c r="L50" s="29">
        <f>SUM(C50:K50)</f>
        <v>0</v>
      </c>
    </row>
    <row r="51" spans="1:12" x14ac:dyDescent="0.2">
      <c r="A51" s="237" t="s">
        <v>884</v>
      </c>
      <c r="B51" s="27" t="s">
        <v>537</v>
      </c>
      <c r="C51" s="44"/>
      <c r="D51" s="44"/>
      <c r="E51" s="44"/>
      <c r="F51" s="44"/>
      <c r="G51" s="44"/>
      <c r="H51" s="44"/>
      <c r="I51" s="44"/>
      <c r="J51" s="44"/>
      <c r="K51" s="44"/>
      <c r="L51" s="29">
        <f>SUM(C51:K51)</f>
        <v>0</v>
      </c>
    </row>
    <row r="52" spans="1:12" x14ac:dyDescent="0.2">
      <c r="A52" s="237" t="s">
        <v>885</v>
      </c>
      <c r="B52" s="27" t="s">
        <v>538</v>
      </c>
      <c r="C52" s="44"/>
      <c r="D52" s="44"/>
      <c r="E52" s="44"/>
      <c r="F52" s="44"/>
      <c r="G52" s="44"/>
      <c r="H52" s="44"/>
      <c r="I52" s="44"/>
      <c r="J52" s="44"/>
      <c r="K52" s="44"/>
      <c r="L52" s="29">
        <f t="shared" si="0"/>
        <v>0</v>
      </c>
    </row>
    <row r="53" spans="1:12" x14ac:dyDescent="0.2">
      <c r="A53" s="237" t="s">
        <v>886</v>
      </c>
      <c r="B53" s="27" t="s">
        <v>539</v>
      </c>
      <c r="C53" s="44"/>
      <c r="D53" s="44"/>
      <c r="E53" s="44"/>
      <c r="F53" s="44"/>
      <c r="G53" s="44"/>
      <c r="H53" s="44"/>
      <c r="I53" s="44"/>
      <c r="J53" s="44"/>
      <c r="K53" s="44"/>
      <c r="L53" s="29">
        <f t="shared" si="0"/>
        <v>0</v>
      </c>
    </row>
    <row r="54" spans="1:12" x14ac:dyDescent="0.2">
      <c r="A54" s="237" t="s">
        <v>887</v>
      </c>
      <c r="B54" s="27" t="s">
        <v>540</v>
      </c>
      <c r="C54" s="44"/>
      <c r="D54" s="44"/>
      <c r="E54" s="44"/>
      <c r="F54" s="44"/>
      <c r="G54" s="44"/>
      <c r="H54" s="44"/>
      <c r="I54" s="44"/>
      <c r="J54" s="44"/>
      <c r="K54" s="44"/>
      <c r="L54" s="29">
        <f t="shared" si="0"/>
        <v>0</v>
      </c>
    </row>
    <row r="55" spans="1:12" ht="15.75" thickBot="1" x14ac:dyDescent="0.25">
      <c r="A55" s="286" t="s">
        <v>888</v>
      </c>
      <c r="B55" s="45" t="s">
        <v>541</v>
      </c>
      <c r="C55" s="46"/>
      <c r="D55" s="46"/>
      <c r="E55" s="46"/>
      <c r="F55" s="46"/>
      <c r="G55" s="46"/>
      <c r="H55" s="46"/>
      <c r="I55" s="46"/>
      <c r="J55" s="46"/>
      <c r="K55" s="46"/>
      <c r="L55" s="47">
        <f t="shared" si="0"/>
        <v>0</v>
      </c>
    </row>
    <row r="56" spans="1:12" ht="15.75" thickBot="1" x14ac:dyDescent="0.25">
      <c r="A56" s="258" t="s">
        <v>889</v>
      </c>
      <c r="B56" s="48" t="s">
        <v>898</v>
      </c>
      <c r="C56" s="49">
        <f t="shared" ref="C56:L56" si="2">SUM(C48:C55)</f>
        <v>0</v>
      </c>
      <c r="D56" s="49">
        <f t="shared" si="2"/>
        <v>0</v>
      </c>
      <c r="E56" s="49">
        <f t="shared" si="2"/>
        <v>0</v>
      </c>
      <c r="F56" s="49">
        <f t="shared" si="2"/>
        <v>0</v>
      </c>
      <c r="G56" s="49">
        <f t="shared" si="2"/>
        <v>0</v>
      </c>
      <c r="H56" s="49">
        <f t="shared" si="2"/>
        <v>0</v>
      </c>
      <c r="I56" s="49">
        <f t="shared" si="2"/>
        <v>0</v>
      </c>
      <c r="J56" s="49">
        <f t="shared" si="2"/>
        <v>0</v>
      </c>
      <c r="K56" s="49">
        <f t="shared" si="2"/>
        <v>0</v>
      </c>
      <c r="L56" s="50">
        <f t="shared" si="2"/>
        <v>0</v>
      </c>
    </row>
    <row r="57" spans="1:12" ht="15.75" thickBot="1" x14ac:dyDescent="0.25">
      <c r="A57" s="244" t="s">
        <v>890</v>
      </c>
      <c r="B57" s="51" t="s">
        <v>530</v>
      </c>
      <c r="C57" s="52" t="s">
        <v>530</v>
      </c>
      <c r="D57" s="52" t="s">
        <v>530</v>
      </c>
      <c r="E57" s="52" t="s">
        <v>530</v>
      </c>
      <c r="F57" s="52" t="s">
        <v>530</v>
      </c>
      <c r="G57" s="52" t="s">
        <v>530</v>
      </c>
      <c r="H57" s="52" t="s">
        <v>530</v>
      </c>
      <c r="I57" s="52" t="s">
        <v>530</v>
      </c>
      <c r="J57" s="52" t="s">
        <v>530</v>
      </c>
      <c r="K57" s="52" t="s">
        <v>530</v>
      </c>
      <c r="L57" s="53" t="s">
        <v>530</v>
      </c>
    </row>
    <row r="58" spans="1:12" ht="15.75" thickBot="1" x14ac:dyDescent="0.25">
      <c r="A58" s="259" t="s">
        <v>891</v>
      </c>
      <c r="B58" s="54" t="s">
        <v>899</v>
      </c>
      <c r="C58" s="55">
        <f t="shared" ref="C58:L58" si="3">C41+C56+C60</f>
        <v>0</v>
      </c>
      <c r="D58" s="55">
        <f t="shared" si="3"/>
        <v>0</v>
      </c>
      <c r="E58" s="55">
        <f t="shared" si="3"/>
        <v>0</v>
      </c>
      <c r="F58" s="55">
        <f t="shared" si="3"/>
        <v>0</v>
      </c>
      <c r="G58" s="55">
        <f t="shared" si="3"/>
        <v>0</v>
      </c>
      <c r="H58" s="55">
        <f t="shared" si="3"/>
        <v>0</v>
      </c>
      <c r="I58" s="55">
        <f t="shared" si="3"/>
        <v>0</v>
      </c>
      <c r="J58" s="55">
        <f t="shared" si="3"/>
        <v>0</v>
      </c>
      <c r="K58" s="55">
        <f t="shared" si="3"/>
        <v>0</v>
      </c>
      <c r="L58" s="56">
        <f t="shared" si="3"/>
        <v>0</v>
      </c>
    </row>
    <row r="59" spans="1:12" ht="15.75" thickBot="1" x14ac:dyDescent="0.25">
      <c r="A59" s="260" t="s">
        <v>892</v>
      </c>
      <c r="B59" s="57" t="s">
        <v>542</v>
      </c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1:12" ht="47.25" thickBot="1" x14ac:dyDescent="0.25">
      <c r="A60" s="238" t="s">
        <v>893</v>
      </c>
      <c r="B60" s="60" t="s">
        <v>543</v>
      </c>
      <c r="C60" s="61"/>
      <c r="D60" s="61"/>
      <c r="E60" s="61"/>
      <c r="F60" s="61"/>
      <c r="G60" s="61"/>
      <c r="H60" s="61"/>
      <c r="I60" s="61"/>
      <c r="J60" s="61"/>
      <c r="K60" s="61"/>
      <c r="L60" s="62">
        <f>SUM(C60:K60)</f>
        <v>0</v>
      </c>
    </row>
    <row r="61" spans="1:12" x14ac:dyDescent="0.2">
      <c r="A61" s="23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64"/>
    </row>
    <row r="62" spans="1:12" x14ac:dyDescent="0.2">
      <c r="A62" s="234"/>
      <c r="B62" s="65" t="s">
        <v>544</v>
      </c>
      <c r="C62" s="343">
        <f>Pril1!D64</f>
        <v>0</v>
      </c>
      <c r="D62" s="343"/>
      <c r="E62" s="343"/>
      <c r="F62" s="66"/>
      <c r="G62" s="66"/>
      <c r="H62" s="66"/>
      <c r="I62" s="374" t="s">
        <v>545</v>
      </c>
      <c r="J62" s="374"/>
      <c r="K62" s="375">
        <f>Pril1!N64</f>
        <v>0</v>
      </c>
      <c r="L62" s="391"/>
    </row>
    <row r="63" spans="1:12" x14ac:dyDescent="0.2">
      <c r="A63" s="63"/>
      <c r="B63" s="65" t="s">
        <v>546</v>
      </c>
      <c r="C63" s="336">
        <f>Pril1!D65</f>
        <v>0</v>
      </c>
      <c r="D63" s="336"/>
      <c r="E63" s="67"/>
      <c r="F63" s="66"/>
      <c r="G63" s="66"/>
      <c r="H63" s="66"/>
      <c r="I63" s="374" t="s">
        <v>547</v>
      </c>
      <c r="J63" s="374"/>
      <c r="K63" s="392">
        <f>Pril1!N65</f>
        <v>0</v>
      </c>
      <c r="L63" s="393"/>
    </row>
    <row r="64" spans="1:12" x14ac:dyDescent="0.2">
      <c r="A64" s="63"/>
      <c r="B64" s="66"/>
      <c r="C64" s="66"/>
      <c r="D64" s="66"/>
      <c r="E64" s="66"/>
      <c r="F64" s="66"/>
      <c r="G64" s="66"/>
      <c r="H64" s="66"/>
      <c r="I64" s="374" t="s">
        <v>546</v>
      </c>
      <c r="J64" s="374"/>
      <c r="K64" s="376">
        <f>Pril1!N66</f>
        <v>0</v>
      </c>
      <c r="L64" s="388"/>
    </row>
    <row r="65" spans="1:12" x14ac:dyDescent="0.2">
      <c r="A65" s="63"/>
      <c r="B65" s="66"/>
      <c r="C65" s="66"/>
      <c r="D65" s="66"/>
      <c r="E65" s="66"/>
      <c r="F65" s="66"/>
      <c r="G65" s="66"/>
      <c r="H65" s="66"/>
      <c r="I65" s="374" t="s">
        <v>548</v>
      </c>
      <c r="J65" s="374"/>
      <c r="K65" s="389">
        <f>Pril1!N67</f>
        <v>0</v>
      </c>
      <c r="L65" s="390"/>
    </row>
    <row r="66" spans="1:12" ht="15.75" thickBot="1" x14ac:dyDescent="0.25">
      <c r="A66" s="68"/>
      <c r="B66" s="69"/>
      <c r="C66" s="69"/>
      <c r="D66" s="69"/>
      <c r="E66" s="69"/>
      <c r="F66" s="69"/>
      <c r="G66" s="70"/>
      <c r="H66" s="70"/>
      <c r="I66" s="69"/>
      <c r="J66" s="69"/>
      <c r="K66" s="69"/>
      <c r="L66" s="71"/>
    </row>
  </sheetData>
  <sheetProtection algorithmName="SHA-512" hashValue="pKSdvmCdiC82GgKS72JMIDWev3ND7Tc2cYHyvUvhS31nbILLUcXjwsbjtAXmMxvy5+vf7T73ONKfLetUSJgk/w==" saltValue="gkc+3QbeEnuITs3chaSkgg==" spinCount="100000" sheet="1" objects="1" scenarios="1"/>
  <mergeCells count="22">
    <mergeCell ref="I64:J64"/>
    <mergeCell ref="K64:L64"/>
    <mergeCell ref="I65:J65"/>
    <mergeCell ref="K65:L65"/>
    <mergeCell ref="C62:E62"/>
    <mergeCell ref="I62:J62"/>
    <mergeCell ref="K62:L62"/>
    <mergeCell ref="C63:D63"/>
    <mergeCell ref="I63:J63"/>
    <mergeCell ref="K63:L63"/>
    <mergeCell ref="A9:A10"/>
    <mergeCell ref="B9:B10"/>
    <mergeCell ref="C9:C10"/>
    <mergeCell ref="D9:I9"/>
    <mergeCell ref="J9:K9"/>
    <mergeCell ref="L9:L10"/>
    <mergeCell ref="C3:F3"/>
    <mergeCell ref="H3:K3"/>
    <mergeCell ref="C4:G4"/>
    <mergeCell ref="H4:I4"/>
    <mergeCell ref="J4:K4"/>
    <mergeCell ref="B6:K6"/>
  </mergeCells>
  <dataValidations count="7">
    <dataValidation type="decimal" operator="greaterThanOrEqual" allowBlank="1" showInputMessage="1" showErrorMessage="1" error="Непозволена стойност или неправилно използване на клавиша &quot;space&quot;!" sqref="C12:K40 C48:K55 C60:K60">
      <formula1>0</formula1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58:L58">
      <formula1>C41+C56+C60</formula1>
      <formula2>C41+C56+C60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56:L56">
      <formula1>SUM(C48:C55)</formula1>
      <formula2>SUM(C48:C55)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C41:K41">
      <formula1>SUM(C12:C40)</formula1>
      <formula2>SUM(C12:C40)</formula2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L60 L12:L41 L48:L55">
      <formula1>SUM(C12:K12)</formula1>
      <formula2>SUM(C12:K12)</formula2>
    </dataValidation>
    <dataValidation type="whole" operator="equal" allowBlank="1" showInputMessage="1" showErrorMessage="1" errorTitle="ГРЕШНО ВЪВЕДЕНИ ДАННИ" error="В тази клетка не се въвеждат данни " sqref="B57:L57 C44:L47 B43:L43">
      <formula1>$B$43</formula1>
    </dataValidation>
    <dataValidation type="whole" allowBlank="1" showInputMessage="1" showErrorMessage="1" errorTitle="ГРЕШНО ВЪВЕДЕНИ ДАННИ" error="В тази клетка има заложена формула.  Не може да въвеждате данни " sqref="L42">
      <formula1>SUM(C41:K41)</formula1>
      <formula2>SUM(C41:K41)</formula2>
    </dataValidation>
  </dataValidations>
  <printOptions gridLines="1"/>
  <pageMargins left="0.15748031496062992" right="0.39370078740157483" top="0.62" bottom="0.8" header="0.19685039370078741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8"/>
  <sheetViews>
    <sheetView workbookViewId="0">
      <selection sqref="A1:B1048576"/>
    </sheetView>
  </sheetViews>
  <sheetFormatPr defaultRowHeight="15" x14ac:dyDescent="0.2"/>
  <cols>
    <col min="1" max="1" width="17.6640625" style="3" bestFit="1" customWidth="1"/>
    <col min="2" max="2" width="8.88671875" style="3"/>
  </cols>
  <sheetData>
    <row r="1" spans="1:2" x14ac:dyDescent="0.2">
      <c r="A1" s="1" t="s">
        <v>450</v>
      </c>
      <c r="B1" s="2" t="s">
        <v>0</v>
      </c>
    </row>
    <row r="2" spans="1:2" x14ac:dyDescent="0.2">
      <c r="A2" s="1" t="s">
        <v>451</v>
      </c>
      <c r="B2" s="2" t="s">
        <v>32</v>
      </c>
    </row>
    <row r="3" spans="1:2" x14ac:dyDescent="0.2">
      <c r="A3" s="1" t="s">
        <v>452</v>
      </c>
      <c r="B3" s="2" t="s">
        <v>61</v>
      </c>
    </row>
    <row r="4" spans="1:2" x14ac:dyDescent="0.2">
      <c r="A4" s="1" t="s">
        <v>453</v>
      </c>
      <c r="B4" s="2" t="s">
        <v>77</v>
      </c>
    </row>
    <row r="5" spans="1:2" x14ac:dyDescent="0.2">
      <c r="A5" s="1" t="s">
        <v>454</v>
      </c>
      <c r="B5" s="2" t="s">
        <v>95</v>
      </c>
    </row>
    <row r="6" spans="1:2" x14ac:dyDescent="0.2">
      <c r="A6" s="1" t="s">
        <v>455</v>
      </c>
      <c r="B6" s="2" t="s">
        <v>102</v>
      </c>
    </row>
    <row r="7" spans="1:2" x14ac:dyDescent="0.2">
      <c r="A7" s="1" t="s">
        <v>456</v>
      </c>
      <c r="B7" s="2" t="s">
        <v>123</v>
      </c>
    </row>
    <row r="8" spans="1:2" x14ac:dyDescent="0.2">
      <c r="A8" s="1" t="s">
        <v>457</v>
      </c>
      <c r="B8" s="2" t="s">
        <v>136</v>
      </c>
    </row>
    <row r="9" spans="1:2" x14ac:dyDescent="0.2">
      <c r="A9" s="1" t="s">
        <v>458</v>
      </c>
      <c r="B9" s="2" t="s">
        <v>149</v>
      </c>
    </row>
    <row r="10" spans="1:2" x14ac:dyDescent="0.2">
      <c r="A10" s="1" t="s">
        <v>459</v>
      </c>
      <c r="B10" s="2" t="s">
        <v>163</v>
      </c>
    </row>
    <row r="11" spans="1:2" x14ac:dyDescent="0.2">
      <c r="A11" s="1" t="s">
        <v>460</v>
      </c>
      <c r="B11" s="2" t="s">
        <v>170</v>
      </c>
    </row>
    <row r="12" spans="1:2" x14ac:dyDescent="0.2">
      <c r="A12" s="1" t="s">
        <v>461</v>
      </c>
      <c r="B12" s="2" t="s">
        <v>186</v>
      </c>
    </row>
    <row r="13" spans="1:2" x14ac:dyDescent="0.2">
      <c r="A13" s="1" t="s">
        <v>462</v>
      </c>
      <c r="B13" s="2" t="s">
        <v>196</v>
      </c>
    </row>
    <row r="14" spans="1:2" x14ac:dyDescent="0.2">
      <c r="A14" s="1" t="s">
        <v>463</v>
      </c>
      <c r="B14" s="2" t="s">
        <v>206</v>
      </c>
    </row>
    <row r="15" spans="1:2" x14ac:dyDescent="0.2">
      <c r="A15" s="1" t="s">
        <v>464</v>
      </c>
      <c r="B15" s="2" t="s">
        <v>212</v>
      </c>
    </row>
    <row r="16" spans="1:2" x14ac:dyDescent="0.2">
      <c r="A16" s="1" t="s">
        <v>465</v>
      </c>
      <c r="B16" s="2" t="s">
        <v>234</v>
      </c>
    </row>
    <row r="17" spans="1:2" x14ac:dyDescent="0.2">
      <c r="A17" s="1" t="s">
        <v>466</v>
      </c>
      <c r="B17" s="2" t="s">
        <v>262</v>
      </c>
    </row>
    <row r="18" spans="1:2" x14ac:dyDescent="0.2">
      <c r="A18" s="1" t="s">
        <v>467</v>
      </c>
      <c r="B18" s="2" t="s">
        <v>272</v>
      </c>
    </row>
    <row r="19" spans="1:2" x14ac:dyDescent="0.2">
      <c r="A19" s="1" t="s">
        <v>468</v>
      </c>
      <c r="B19" s="2" t="s">
        <v>283</v>
      </c>
    </row>
    <row r="20" spans="1:2" x14ac:dyDescent="0.2">
      <c r="A20" s="1" t="s">
        <v>469</v>
      </c>
      <c r="B20" s="2" t="s">
        <v>293</v>
      </c>
    </row>
    <row r="21" spans="1:2" x14ac:dyDescent="0.2">
      <c r="A21" s="1" t="s">
        <v>470</v>
      </c>
      <c r="B21" s="2" t="s">
        <v>303</v>
      </c>
    </row>
    <row r="22" spans="1:2" x14ac:dyDescent="0.2">
      <c r="A22" s="1" t="s">
        <v>471</v>
      </c>
      <c r="B22" s="2" t="s">
        <v>317</v>
      </c>
    </row>
    <row r="23" spans="1:2" x14ac:dyDescent="0.2">
      <c r="A23" s="1" t="s">
        <v>472</v>
      </c>
      <c r="B23" s="2" t="s">
        <v>352</v>
      </c>
    </row>
    <row r="24" spans="1:2" x14ac:dyDescent="0.2">
      <c r="A24" s="1" t="s">
        <v>473</v>
      </c>
      <c r="B24" s="2" t="s">
        <v>474</v>
      </c>
    </row>
    <row r="25" spans="1:2" x14ac:dyDescent="0.2">
      <c r="A25" s="1" t="s">
        <v>475</v>
      </c>
      <c r="B25" s="2" t="s">
        <v>402</v>
      </c>
    </row>
    <row r="26" spans="1:2" x14ac:dyDescent="0.2">
      <c r="A26" s="1" t="s">
        <v>476</v>
      </c>
      <c r="B26" s="2" t="s">
        <v>412</v>
      </c>
    </row>
    <row r="27" spans="1:2" x14ac:dyDescent="0.2">
      <c r="A27" s="1" t="s">
        <v>477</v>
      </c>
      <c r="B27" s="2" t="s">
        <v>434</v>
      </c>
    </row>
    <row r="28" spans="1:2" x14ac:dyDescent="0.2">
      <c r="A28" s="1" t="s">
        <v>478</v>
      </c>
      <c r="B28" s="2" t="s">
        <v>443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95"/>
  <sheetViews>
    <sheetView workbookViewId="0">
      <selection activeCell="C5" sqref="C5"/>
    </sheetView>
  </sheetViews>
  <sheetFormatPr defaultRowHeight="15" x14ac:dyDescent="0.2"/>
  <cols>
    <col min="1" max="1" width="5.5546875" style="2" customWidth="1"/>
    <col min="2" max="2" width="6.5546875" style="2" customWidth="1"/>
    <col min="3" max="3" width="58" style="2" customWidth="1"/>
    <col min="4" max="4" width="14.6640625" style="2" customWidth="1"/>
    <col min="5" max="5" width="9.88671875" style="2" customWidth="1"/>
    <col min="6" max="6" width="15.109375" style="2" customWidth="1"/>
  </cols>
  <sheetData>
    <row r="1" spans="1:6" x14ac:dyDescent="0.2">
      <c r="A1" s="227" t="s">
        <v>0</v>
      </c>
      <c r="B1" s="227" t="s">
        <v>1</v>
      </c>
      <c r="C1" s="227" t="s">
        <v>2</v>
      </c>
      <c r="D1" s="227" t="s">
        <v>3</v>
      </c>
      <c r="E1" s="227" t="s">
        <v>4</v>
      </c>
      <c r="F1" s="227" t="s">
        <v>5</v>
      </c>
    </row>
    <row r="2" spans="1:6" x14ac:dyDescent="0.2">
      <c r="A2" s="227" t="s">
        <v>0</v>
      </c>
      <c r="B2" s="227" t="s">
        <v>6</v>
      </c>
      <c r="C2" s="227" t="s">
        <v>7</v>
      </c>
      <c r="D2" s="227" t="s">
        <v>8</v>
      </c>
      <c r="E2" s="227" t="s">
        <v>9</v>
      </c>
      <c r="F2" s="227" t="s">
        <v>10</v>
      </c>
    </row>
    <row r="3" spans="1:6" x14ac:dyDescent="0.2">
      <c r="A3" s="228" t="s">
        <v>0</v>
      </c>
      <c r="B3" s="228" t="s">
        <v>11</v>
      </c>
      <c r="C3" s="229" t="s">
        <v>12</v>
      </c>
      <c r="D3" s="229" t="s">
        <v>13</v>
      </c>
      <c r="E3" s="227" t="s">
        <v>14</v>
      </c>
      <c r="F3" s="228" t="s">
        <v>15</v>
      </c>
    </row>
    <row r="4" spans="1:6" x14ac:dyDescent="0.2">
      <c r="A4" s="227" t="s">
        <v>0</v>
      </c>
      <c r="B4" s="227" t="s">
        <v>16</v>
      </c>
      <c r="C4" s="227" t="s">
        <v>17</v>
      </c>
      <c r="D4" s="227" t="s">
        <v>18</v>
      </c>
      <c r="E4" s="227" t="s">
        <v>19</v>
      </c>
      <c r="F4" s="227" t="s">
        <v>20</v>
      </c>
    </row>
    <row r="5" spans="1:6" x14ac:dyDescent="0.2">
      <c r="A5" s="227" t="s">
        <v>0</v>
      </c>
      <c r="B5" s="227" t="s">
        <v>1</v>
      </c>
      <c r="C5" s="227" t="s">
        <v>21</v>
      </c>
      <c r="D5" s="227" t="s">
        <v>22</v>
      </c>
      <c r="E5" s="230" t="s">
        <v>873</v>
      </c>
      <c r="F5" s="227" t="s">
        <v>5</v>
      </c>
    </row>
    <row r="6" spans="1:6" x14ac:dyDescent="0.2">
      <c r="A6" s="227" t="s">
        <v>0</v>
      </c>
      <c r="B6" s="227" t="s">
        <v>1</v>
      </c>
      <c r="C6" s="227" t="s">
        <v>23</v>
      </c>
      <c r="D6" s="227" t="s">
        <v>24</v>
      </c>
      <c r="E6" s="230" t="s">
        <v>847</v>
      </c>
      <c r="F6" s="227" t="s">
        <v>5</v>
      </c>
    </row>
    <row r="7" spans="1:6" x14ac:dyDescent="0.2">
      <c r="A7" s="227" t="s">
        <v>0</v>
      </c>
      <c r="B7" s="227" t="s">
        <v>25</v>
      </c>
      <c r="C7" s="228" t="s">
        <v>26</v>
      </c>
      <c r="D7" s="227" t="s">
        <v>27</v>
      </c>
      <c r="E7" s="227" t="s">
        <v>28</v>
      </c>
      <c r="F7" s="228" t="s">
        <v>29</v>
      </c>
    </row>
    <row r="8" spans="1:6" x14ac:dyDescent="0.2">
      <c r="A8" s="227" t="s">
        <v>0</v>
      </c>
      <c r="B8" s="227" t="s">
        <v>1</v>
      </c>
      <c r="C8" s="227" t="s">
        <v>30</v>
      </c>
      <c r="D8" s="227" t="s">
        <v>31</v>
      </c>
      <c r="E8" s="230" t="s">
        <v>869</v>
      </c>
      <c r="F8" s="227" t="s">
        <v>5</v>
      </c>
    </row>
    <row r="9" spans="1:6" x14ac:dyDescent="0.2">
      <c r="A9" s="227" t="s">
        <v>32</v>
      </c>
      <c r="B9" s="227" t="s">
        <v>33</v>
      </c>
      <c r="C9" s="227" t="s">
        <v>34</v>
      </c>
      <c r="D9" s="227" t="s">
        <v>35</v>
      </c>
      <c r="E9" s="227" t="s">
        <v>36</v>
      </c>
      <c r="F9" s="227" t="s">
        <v>37</v>
      </c>
    </row>
    <row r="10" spans="1:6" x14ac:dyDescent="0.2">
      <c r="A10" s="227" t="s">
        <v>32</v>
      </c>
      <c r="B10" s="227" t="s">
        <v>38</v>
      </c>
      <c r="C10" s="227" t="s">
        <v>39</v>
      </c>
      <c r="D10" s="227" t="s">
        <v>40</v>
      </c>
      <c r="E10" s="227" t="s">
        <v>9</v>
      </c>
      <c r="F10" s="227" t="s">
        <v>41</v>
      </c>
    </row>
    <row r="11" spans="1:6" x14ac:dyDescent="0.2">
      <c r="A11" s="227" t="s">
        <v>32</v>
      </c>
      <c r="B11" s="227" t="s">
        <v>42</v>
      </c>
      <c r="C11" s="227" t="s">
        <v>43</v>
      </c>
      <c r="D11" s="227" t="s">
        <v>44</v>
      </c>
      <c r="E11" s="227" t="s">
        <v>14</v>
      </c>
      <c r="F11" s="227" t="s">
        <v>45</v>
      </c>
    </row>
    <row r="12" spans="1:6" x14ac:dyDescent="0.2">
      <c r="A12" s="227" t="s">
        <v>32</v>
      </c>
      <c r="B12" s="227" t="s">
        <v>46</v>
      </c>
      <c r="C12" s="227" t="s">
        <v>47</v>
      </c>
      <c r="D12" s="227" t="s">
        <v>48</v>
      </c>
      <c r="E12" s="227" t="s">
        <v>19</v>
      </c>
      <c r="F12" s="227" t="s">
        <v>49</v>
      </c>
    </row>
    <row r="13" spans="1:6" x14ac:dyDescent="0.2">
      <c r="A13" s="227" t="s">
        <v>32</v>
      </c>
      <c r="B13" s="227" t="s">
        <v>50</v>
      </c>
      <c r="C13" s="227" t="s">
        <v>51</v>
      </c>
      <c r="D13" s="227" t="s">
        <v>52</v>
      </c>
      <c r="E13" s="227" t="s">
        <v>53</v>
      </c>
      <c r="F13" s="227" t="s">
        <v>54</v>
      </c>
    </row>
    <row r="14" spans="1:6" x14ac:dyDescent="0.2">
      <c r="A14" s="227" t="s">
        <v>32</v>
      </c>
      <c r="B14" s="227" t="s">
        <v>33</v>
      </c>
      <c r="C14" s="227" t="s">
        <v>55</v>
      </c>
      <c r="D14" s="227" t="s">
        <v>56</v>
      </c>
      <c r="E14" s="231" t="s">
        <v>846</v>
      </c>
      <c r="F14" s="228" t="s">
        <v>37</v>
      </c>
    </row>
    <row r="15" spans="1:6" x14ac:dyDescent="0.2">
      <c r="A15" s="227" t="s">
        <v>32</v>
      </c>
      <c r="B15" s="227" t="s">
        <v>33</v>
      </c>
      <c r="C15" s="227" t="s">
        <v>57</v>
      </c>
      <c r="D15" s="227" t="s">
        <v>58</v>
      </c>
      <c r="E15" s="227" t="s">
        <v>28</v>
      </c>
      <c r="F15" s="227" t="s">
        <v>37</v>
      </c>
    </row>
    <row r="16" spans="1:6" x14ac:dyDescent="0.2">
      <c r="A16" s="227" t="s">
        <v>32</v>
      </c>
      <c r="B16" s="227" t="s">
        <v>33</v>
      </c>
      <c r="C16" s="227" t="s">
        <v>59</v>
      </c>
      <c r="D16" s="230" t="s">
        <v>604</v>
      </c>
      <c r="E16" s="230" t="s">
        <v>605</v>
      </c>
      <c r="F16" s="227" t="s">
        <v>37</v>
      </c>
    </row>
    <row r="17" spans="1:6" x14ac:dyDescent="0.2">
      <c r="A17" s="227" t="s">
        <v>32</v>
      </c>
      <c r="B17" s="227" t="s">
        <v>33</v>
      </c>
      <c r="C17" s="227" t="s">
        <v>60</v>
      </c>
      <c r="D17" s="230" t="s">
        <v>606</v>
      </c>
      <c r="E17" s="227" t="s">
        <v>607</v>
      </c>
      <c r="F17" s="227" t="s">
        <v>37</v>
      </c>
    </row>
    <row r="18" spans="1:6" x14ac:dyDescent="0.2">
      <c r="A18" s="227" t="s">
        <v>61</v>
      </c>
      <c r="B18" s="227" t="s">
        <v>62</v>
      </c>
      <c r="C18" s="227" t="s">
        <v>63</v>
      </c>
      <c r="D18" s="230" t="s">
        <v>654</v>
      </c>
      <c r="E18" s="227" t="s">
        <v>36</v>
      </c>
      <c r="F18" s="227" t="s">
        <v>64</v>
      </c>
    </row>
    <row r="19" spans="1:6" x14ac:dyDescent="0.2">
      <c r="A19" s="227" t="s">
        <v>61</v>
      </c>
      <c r="B19" s="227" t="s">
        <v>62</v>
      </c>
      <c r="C19" s="227" t="s">
        <v>65</v>
      </c>
      <c r="D19" s="230" t="s">
        <v>655</v>
      </c>
      <c r="E19" s="230" t="s">
        <v>608</v>
      </c>
      <c r="F19" s="227" t="s">
        <v>64</v>
      </c>
    </row>
    <row r="20" spans="1:6" x14ac:dyDescent="0.2">
      <c r="A20" s="227" t="s">
        <v>61</v>
      </c>
      <c r="B20" s="227" t="s">
        <v>66</v>
      </c>
      <c r="C20" s="227" t="s">
        <v>67</v>
      </c>
      <c r="D20" s="230" t="s">
        <v>609</v>
      </c>
      <c r="E20" s="227" t="s">
        <v>53</v>
      </c>
      <c r="F20" s="227" t="s">
        <v>68</v>
      </c>
    </row>
    <row r="21" spans="1:6" x14ac:dyDescent="0.2">
      <c r="A21" s="227" t="s">
        <v>61</v>
      </c>
      <c r="B21" s="227" t="s">
        <v>69</v>
      </c>
      <c r="C21" s="227" t="s">
        <v>70</v>
      </c>
      <c r="D21" s="230" t="s">
        <v>610</v>
      </c>
      <c r="E21" s="230" t="s">
        <v>19</v>
      </c>
      <c r="F21" s="227" t="s">
        <v>71</v>
      </c>
    </row>
    <row r="22" spans="1:6" x14ac:dyDescent="0.2">
      <c r="A22" s="227" t="s">
        <v>61</v>
      </c>
      <c r="B22" s="227" t="s">
        <v>62</v>
      </c>
      <c r="C22" s="227" t="s">
        <v>72</v>
      </c>
      <c r="D22" s="231" t="s">
        <v>611</v>
      </c>
      <c r="E22" s="231" t="s">
        <v>848</v>
      </c>
      <c r="F22" s="228" t="s">
        <v>64</v>
      </c>
    </row>
    <row r="23" spans="1:6" x14ac:dyDescent="0.2">
      <c r="A23" s="227" t="s">
        <v>61</v>
      </c>
      <c r="B23" s="227" t="s">
        <v>62</v>
      </c>
      <c r="C23" s="227" t="s">
        <v>73</v>
      </c>
      <c r="D23" s="231" t="s">
        <v>612</v>
      </c>
      <c r="E23" s="231" t="s">
        <v>849</v>
      </c>
      <c r="F23" s="228" t="s">
        <v>64</v>
      </c>
    </row>
    <row r="24" spans="1:6" x14ac:dyDescent="0.2">
      <c r="A24" s="227" t="s">
        <v>61</v>
      </c>
      <c r="B24" s="227" t="s">
        <v>62</v>
      </c>
      <c r="C24" s="227" t="s">
        <v>74</v>
      </c>
      <c r="D24" s="231" t="s">
        <v>613</v>
      </c>
      <c r="E24" s="231" t="s">
        <v>850</v>
      </c>
      <c r="F24" s="228" t="s">
        <v>64</v>
      </c>
    </row>
    <row r="25" spans="1:6" x14ac:dyDescent="0.2">
      <c r="A25" s="227" t="s">
        <v>61</v>
      </c>
      <c r="B25" s="227" t="s">
        <v>62</v>
      </c>
      <c r="C25" s="227" t="s">
        <v>75</v>
      </c>
      <c r="D25" s="231" t="s">
        <v>614</v>
      </c>
      <c r="E25" s="231" t="s">
        <v>851</v>
      </c>
      <c r="F25" s="228" t="s">
        <v>64</v>
      </c>
    </row>
    <row r="26" spans="1:6" x14ac:dyDescent="0.2">
      <c r="A26" s="227" t="s">
        <v>61</v>
      </c>
      <c r="B26" s="227" t="s">
        <v>62</v>
      </c>
      <c r="C26" s="227" t="s">
        <v>76</v>
      </c>
      <c r="D26" s="231" t="s">
        <v>615</v>
      </c>
      <c r="E26" s="231" t="s">
        <v>852</v>
      </c>
      <c r="F26" s="228" t="s">
        <v>64</v>
      </c>
    </row>
    <row r="27" spans="1:6" x14ac:dyDescent="0.2">
      <c r="A27" s="227" t="s">
        <v>77</v>
      </c>
      <c r="B27" s="227" t="s">
        <v>78</v>
      </c>
      <c r="C27" s="227" t="s">
        <v>79</v>
      </c>
      <c r="D27" s="230" t="s">
        <v>653</v>
      </c>
      <c r="E27" s="230" t="s">
        <v>4</v>
      </c>
      <c r="F27" s="227" t="s">
        <v>80</v>
      </c>
    </row>
    <row r="28" spans="1:6" x14ac:dyDescent="0.2">
      <c r="A28" s="227" t="s">
        <v>77</v>
      </c>
      <c r="B28" s="227" t="s">
        <v>81</v>
      </c>
      <c r="C28" s="227" t="s">
        <v>82</v>
      </c>
      <c r="D28" s="230" t="s">
        <v>616</v>
      </c>
      <c r="E28" s="230" t="s">
        <v>9</v>
      </c>
      <c r="F28" s="227" t="s">
        <v>83</v>
      </c>
    </row>
    <row r="29" spans="1:6" x14ac:dyDescent="0.2">
      <c r="A29" s="227" t="s">
        <v>77</v>
      </c>
      <c r="B29" s="227" t="s">
        <v>84</v>
      </c>
      <c r="C29" s="227" t="s">
        <v>85</v>
      </c>
      <c r="D29" s="230" t="s">
        <v>617</v>
      </c>
      <c r="E29" s="230" t="s">
        <v>19</v>
      </c>
      <c r="F29" s="227" t="s">
        <v>86</v>
      </c>
    </row>
    <row r="30" spans="1:6" x14ac:dyDescent="0.2">
      <c r="A30" s="227" t="s">
        <v>77</v>
      </c>
      <c r="B30" s="227" t="s">
        <v>87</v>
      </c>
      <c r="C30" s="227" t="s">
        <v>88</v>
      </c>
      <c r="D30" s="230" t="s">
        <v>618</v>
      </c>
      <c r="E30" s="230" t="s">
        <v>619</v>
      </c>
      <c r="F30" s="227" t="s">
        <v>89</v>
      </c>
    </row>
    <row r="31" spans="1:6" x14ac:dyDescent="0.2">
      <c r="A31" s="227" t="s">
        <v>77</v>
      </c>
      <c r="B31" s="227" t="s">
        <v>78</v>
      </c>
      <c r="C31" s="227" t="s">
        <v>90</v>
      </c>
      <c r="D31" s="230" t="s">
        <v>622</v>
      </c>
      <c r="E31" s="231" t="s">
        <v>853</v>
      </c>
      <c r="F31" s="228" t="s">
        <v>80</v>
      </c>
    </row>
    <row r="32" spans="1:6" x14ac:dyDescent="0.2">
      <c r="A32" s="227" t="s">
        <v>77</v>
      </c>
      <c r="B32" s="227" t="s">
        <v>78</v>
      </c>
      <c r="C32" s="228" t="s">
        <v>91</v>
      </c>
      <c r="D32" s="230" t="s">
        <v>620</v>
      </c>
      <c r="E32" s="230" t="s">
        <v>621</v>
      </c>
      <c r="F32" s="227" t="s">
        <v>80</v>
      </c>
    </row>
    <row r="33" spans="1:6" x14ac:dyDescent="0.2">
      <c r="A33" s="227" t="s">
        <v>77</v>
      </c>
      <c r="B33" s="227" t="s">
        <v>78</v>
      </c>
      <c r="C33" s="227" t="s">
        <v>92</v>
      </c>
      <c r="D33" s="230" t="s">
        <v>623</v>
      </c>
      <c r="E33" s="230" t="s">
        <v>624</v>
      </c>
      <c r="F33" s="227" t="s">
        <v>80</v>
      </c>
    </row>
    <row r="34" spans="1:6" x14ac:dyDescent="0.2">
      <c r="A34" s="227" t="s">
        <v>77</v>
      </c>
      <c r="B34" s="227" t="s">
        <v>78</v>
      </c>
      <c r="C34" s="227" t="s">
        <v>93</v>
      </c>
      <c r="D34" s="230" t="s">
        <v>625</v>
      </c>
      <c r="E34" s="230" t="s">
        <v>626</v>
      </c>
      <c r="F34" s="227" t="s">
        <v>80</v>
      </c>
    </row>
    <row r="35" spans="1:6" x14ac:dyDescent="0.2">
      <c r="A35" s="227" t="s">
        <v>77</v>
      </c>
      <c r="B35" s="227" t="s">
        <v>78</v>
      </c>
      <c r="C35" s="227" t="s">
        <v>94</v>
      </c>
      <c r="D35" s="230" t="s">
        <v>627</v>
      </c>
      <c r="E35" s="230" t="s">
        <v>607</v>
      </c>
      <c r="F35" s="227" t="s">
        <v>80</v>
      </c>
    </row>
    <row r="36" spans="1:6" x14ac:dyDescent="0.2">
      <c r="A36" s="227" t="s">
        <v>95</v>
      </c>
      <c r="B36" s="227" t="s">
        <v>96</v>
      </c>
      <c r="C36" s="227" t="s">
        <v>97</v>
      </c>
      <c r="D36" s="230" t="s">
        <v>651</v>
      </c>
      <c r="E36" s="230" t="s">
        <v>4</v>
      </c>
      <c r="F36" s="227" t="s">
        <v>98</v>
      </c>
    </row>
    <row r="37" spans="1:6" x14ac:dyDescent="0.2">
      <c r="A37" s="227" t="s">
        <v>95</v>
      </c>
      <c r="B37" s="227" t="s">
        <v>99</v>
      </c>
      <c r="C37" s="227" t="s">
        <v>100</v>
      </c>
      <c r="D37" s="230" t="s">
        <v>628</v>
      </c>
      <c r="E37" s="230" t="s">
        <v>9</v>
      </c>
      <c r="F37" s="227" t="s">
        <v>101</v>
      </c>
    </row>
    <row r="38" spans="1:6" x14ac:dyDescent="0.2">
      <c r="A38" s="227" t="s">
        <v>102</v>
      </c>
      <c r="B38" s="227" t="s">
        <v>103</v>
      </c>
      <c r="C38" s="227" t="s">
        <v>104</v>
      </c>
      <c r="D38" s="230" t="s">
        <v>652</v>
      </c>
      <c r="E38" s="230" t="s">
        <v>4</v>
      </c>
      <c r="F38" s="227" t="s">
        <v>105</v>
      </c>
    </row>
    <row r="39" spans="1:6" x14ac:dyDescent="0.2">
      <c r="A39" s="227" t="s">
        <v>102</v>
      </c>
      <c r="B39" s="227" t="s">
        <v>106</v>
      </c>
      <c r="C39" s="227" t="s">
        <v>107</v>
      </c>
      <c r="D39" s="230" t="s">
        <v>631</v>
      </c>
      <c r="E39" s="230" t="s">
        <v>19</v>
      </c>
      <c r="F39" s="227" t="s">
        <v>108</v>
      </c>
    </row>
    <row r="40" spans="1:6" x14ac:dyDescent="0.2">
      <c r="A40" s="227" t="s">
        <v>102</v>
      </c>
      <c r="B40" s="227" t="s">
        <v>109</v>
      </c>
      <c r="C40" s="227" t="s">
        <v>110</v>
      </c>
      <c r="D40" s="230" t="s">
        <v>630</v>
      </c>
      <c r="E40" s="230" t="s">
        <v>14</v>
      </c>
      <c r="F40" s="227" t="s">
        <v>111</v>
      </c>
    </row>
    <row r="41" spans="1:6" x14ac:dyDescent="0.2">
      <c r="A41" s="227" t="s">
        <v>102</v>
      </c>
      <c r="B41" s="227" t="s">
        <v>112</v>
      </c>
      <c r="C41" s="227" t="s">
        <v>113</v>
      </c>
      <c r="D41" s="230" t="s">
        <v>629</v>
      </c>
      <c r="E41" s="230" t="s">
        <v>9</v>
      </c>
      <c r="F41" s="227" t="s">
        <v>114</v>
      </c>
    </row>
    <row r="42" spans="1:6" x14ac:dyDescent="0.2">
      <c r="A42" s="227" t="s">
        <v>102</v>
      </c>
      <c r="B42" s="227" t="s">
        <v>103</v>
      </c>
      <c r="C42" s="227" t="s">
        <v>115</v>
      </c>
      <c r="D42" s="230" t="s">
        <v>632</v>
      </c>
      <c r="E42" s="231" t="s">
        <v>854</v>
      </c>
      <c r="F42" s="228" t="s">
        <v>105</v>
      </c>
    </row>
    <row r="43" spans="1:6" x14ac:dyDescent="0.2">
      <c r="A43" s="227" t="s">
        <v>102</v>
      </c>
      <c r="B43" s="227" t="s">
        <v>116</v>
      </c>
      <c r="C43" s="227" t="s">
        <v>117</v>
      </c>
      <c r="D43" s="230" t="s">
        <v>633</v>
      </c>
      <c r="E43" s="231" t="s">
        <v>634</v>
      </c>
      <c r="F43" s="228" t="s">
        <v>118</v>
      </c>
    </row>
    <row r="44" spans="1:6" x14ac:dyDescent="0.2">
      <c r="A44" s="227" t="s">
        <v>102</v>
      </c>
      <c r="B44" s="227" t="s">
        <v>112</v>
      </c>
      <c r="C44" s="227" t="s">
        <v>119</v>
      </c>
      <c r="D44" s="230" t="s">
        <v>635</v>
      </c>
      <c r="E44" s="230" t="s">
        <v>636</v>
      </c>
      <c r="F44" s="227" t="s">
        <v>114</v>
      </c>
    </row>
    <row r="45" spans="1:6" x14ac:dyDescent="0.2">
      <c r="A45" s="227" t="s">
        <v>102</v>
      </c>
      <c r="B45" s="227" t="s">
        <v>103</v>
      </c>
      <c r="C45" s="227" t="s">
        <v>120</v>
      </c>
      <c r="D45" s="230" t="s">
        <v>637</v>
      </c>
      <c r="E45" s="230" t="s">
        <v>638</v>
      </c>
      <c r="F45" s="227" t="s">
        <v>105</v>
      </c>
    </row>
    <row r="46" spans="1:6" x14ac:dyDescent="0.2">
      <c r="A46" s="227" t="s">
        <v>102</v>
      </c>
      <c r="B46" s="227" t="s">
        <v>103</v>
      </c>
      <c r="C46" s="227" t="s">
        <v>121</v>
      </c>
      <c r="D46" s="230" t="s">
        <v>639</v>
      </c>
      <c r="E46" s="230" t="s">
        <v>640</v>
      </c>
      <c r="F46" s="227" t="s">
        <v>105</v>
      </c>
    </row>
    <row r="47" spans="1:6" x14ac:dyDescent="0.2">
      <c r="A47" s="227" t="s">
        <v>102</v>
      </c>
      <c r="B47" s="227" t="s">
        <v>103</v>
      </c>
      <c r="C47" s="227" t="s">
        <v>122</v>
      </c>
      <c r="D47" s="230" t="s">
        <v>641</v>
      </c>
      <c r="E47" s="230" t="s">
        <v>642</v>
      </c>
      <c r="F47" s="227" t="s">
        <v>105</v>
      </c>
    </row>
    <row r="48" spans="1:6" x14ac:dyDescent="0.2">
      <c r="A48" s="227" t="s">
        <v>123</v>
      </c>
      <c r="B48" s="227" t="s">
        <v>124</v>
      </c>
      <c r="C48" s="227" t="s">
        <v>125</v>
      </c>
      <c r="D48" s="230" t="s">
        <v>650</v>
      </c>
      <c r="E48" s="230" t="s">
        <v>4</v>
      </c>
      <c r="F48" s="227" t="s">
        <v>126</v>
      </c>
    </row>
    <row r="49" spans="1:6" x14ac:dyDescent="0.2">
      <c r="A49" s="227" t="s">
        <v>123</v>
      </c>
      <c r="B49" s="227" t="s">
        <v>127</v>
      </c>
      <c r="C49" s="227" t="s">
        <v>128</v>
      </c>
      <c r="D49" s="230" t="s">
        <v>643</v>
      </c>
      <c r="E49" s="230" t="s">
        <v>14</v>
      </c>
      <c r="F49" s="227" t="s">
        <v>129</v>
      </c>
    </row>
    <row r="50" spans="1:6" x14ac:dyDescent="0.2">
      <c r="A50" s="227" t="s">
        <v>123</v>
      </c>
      <c r="B50" s="227" t="s">
        <v>130</v>
      </c>
      <c r="C50" s="227" t="s">
        <v>131</v>
      </c>
      <c r="D50" s="230" t="s">
        <v>644</v>
      </c>
      <c r="E50" s="230" t="s">
        <v>19</v>
      </c>
      <c r="F50" s="227" t="s">
        <v>132</v>
      </c>
    </row>
    <row r="51" spans="1:6" x14ac:dyDescent="0.2">
      <c r="A51" s="227" t="s">
        <v>123</v>
      </c>
      <c r="B51" s="227" t="s">
        <v>124</v>
      </c>
      <c r="C51" s="227" t="s">
        <v>133</v>
      </c>
      <c r="D51" s="231" t="s">
        <v>645</v>
      </c>
      <c r="E51" s="231" t="s">
        <v>855</v>
      </c>
      <c r="F51" s="227" t="s">
        <v>126</v>
      </c>
    </row>
    <row r="52" spans="1:6" x14ac:dyDescent="0.2">
      <c r="A52" s="227" t="s">
        <v>123</v>
      </c>
      <c r="B52" s="227" t="s">
        <v>130</v>
      </c>
      <c r="C52" s="227" t="s">
        <v>134</v>
      </c>
      <c r="D52" s="231" t="s">
        <v>646</v>
      </c>
      <c r="E52" s="231" t="s">
        <v>856</v>
      </c>
      <c r="F52" s="227" t="s">
        <v>132</v>
      </c>
    </row>
    <row r="53" spans="1:6" x14ac:dyDescent="0.2">
      <c r="A53" s="227" t="s">
        <v>123</v>
      </c>
      <c r="B53" s="227" t="s">
        <v>127</v>
      </c>
      <c r="C53" s="227" t="s">
        <v>135</v>
      </c>
      <c r="D53" s="230" t="s">
        <v>647</v>
      </c>
      <c r="E53" s="230" t="s">
        <v>648</v>
      </c>
      <c r="F53" s="227" t="s">
        <v>129</v>
      </c>
    </row>
    <row r="54" spans="1:6" x14ac:dyDescent="0.2">
      <c r="A54" s="227" t="s">
        <v>136</v>
      </c>
      <c r="B54" s="227" t="s">
        <v>137</v>
      </c>
      <c r="C54" s="227" t="s">
        <v>138</v>
      </c>
      <c r="D54" s="230" t="s">
        <v>649</v>
      </c>
      <c r="E54" s="230" t="s">
        <v>4</v>
      </c>
      <c r="F54" s="227" t="s">
        <v>139</v>
      </c>
    </row>
    <row r="55" spans="1:6" x14ac:dyDescent="0.2">
      <c r="A55" s="227" t="s">
        <v>136</v>
      </c>
      <c r="B55" s="227" t="s">
        <v>140</v>
      </c>
      <c r="C55" s="227" t="s">
        <v>141</v>
      </c>
      <c r="D55" s="230" t="s">
        <v>656</v>
      </c>
      <c r="E55" s="230" t="s">
        <v>9</v>
      </c>
      <c r="F55" s="227" t="s">
        <v>142</v>
      </c>
    </row>
    <row r="56" spans="1:6" x14ac:dyDescent="0.2">
      <c r="A56" s="227" t="s">
        <v>136</v>
      </c>
      <c r="B56" s="227" t="s">
        <v>143</v>
      </c>
      <c r="C56" s="227" t="s">
        <v>144</v>
      </c>
      <c r="D56" s="230" t="s">
        <v>657</v>
      </c>
      <c r="E56" s="230" t="s">
        <v>14</v>
      </c>
      <c r="F56" s="227" t="s">
        <v>145</v>
      </c>
    </row>
    <row r="57" spans="1:6" x14ac:dyDescent="0.2">
      <c r="A57" s="227" t="s">
        <v>136</v>
      </c>
      <c r="B57" s="227" t="s">
        <v>140</v>
      </c>
      <c r="C57" s="228" t="s">
        <v>146</v>
      </c>
      <c r="D57" s="230" t="s">
        <v>660</v>
      </c>
      <c r="E57" s="230" t="s">
        <v>661</v>
      </c>
      <c r="F57" s="227" t="s">
        <v>142</v>
      </c>
    </row>
    <row r="58" spans="1:6" x14ac:dyDescent="0.2">
      <c r="A58" s="227" t="s">
        <v>136</v>
      </c>
      <c r="B58" s="227" t="s">
        <v>140</v>
      </c>
      <c r="C58" s="227" t="s">
        <v>147</v>
      </c>
      <c r="D58" s="230" t="s">
        <v>658</v>
      </c>
      <c r="E58" s="230" t="s">
        <v>659</v>
      </c>
      <c r="F58" s="227" t="s">
        <v>142</v>
      </c>
    </row>
    <row r="59" spans="1:6" x14ac:dyDescent="0.2">
      <c r="A59" s="232" t="s">
        <v>136</v>
      </c>
      <c r="B59" s="227" t="s">
        <v>137</v>
      </c>
      <c r="C59" s="227" t="s">
        <v>148</v>
      </c>
      <c r="D59" s="230" t="s">
        <v>662</v>
      </c>
      <c r="E59" s="230" t="s">
        <v>663</v>
      </c>
      <c r="F59" s="227" t="s">
        <v>139</v>
      </c>
    </row>
    <row r="60" spans="1:6" x14ac:dyDescent="0.2">
      <c r="A60" s="227" t="s">
        <v>149</v>
      </c>
      <c r="B60" s="227" t="s">
        <v>150</v>
      </c>
      <c r="C60" s="227" t="s">
        <v>151</v>
      </c>
      <c r="D60" s="230" t="s">
        <v>664</v>
      </c>
      <c r="E60" s="230" t="s">
        <v>4</v>
      </c>
      <c r="F60" s="227" t="s">
        <v>152</v>
      </c>
    </row>
    <row r="61" spans="1:6" x14ac:dyDescent="0.2">
      <c r="A61" s="227" t="s">
        <v>149</v>
      </c>
      <c r="B61" s="227" t="s">
        <v>153</v>
      </c>
      <c r="C61" s="227" t="s">
        <v>154</v>
      </c>
      <c r="D61" s="230" t="s">
        <v>665</v>
      </c>
      <c r="E61" s="230" t="s">
        <v>9</v>
      </c>
      <c r="F61" s="227" t="s">
        <v>155</v>
      </c>
    </row>
    <row r="62" spans="1:6" x14ac:dyDescent="0.2">
      <c r="A62" s="227" t="s">
        <v>149</v>
      </c>
      <c r="B62" s="227" t="s">
        <v>156</v>
      </c>
      <c r="C62" s="227" t="s">
        <v>157</v>
      </c>
      <c r="D62" s="230" t="s">
        <v>666</v>
      </c>
      <c r="E62" s="230" t="s">
        <v>19</v>
      </c>
      <c r="F62" s="227" t="s">
        <v>158</v>
      </c>
    </row>
    <row r="63" spans="1:6" x14ac:dyDescent="0.2">
      <c r="A63" s="227" t="s">
        <v>149</v>
      </c>
      <c r="B63" s="227" t="s">
        <v>159</v>
      </c>
      <c r="C63" s="227" t="s">
        <v>160</v>
      </c>
      <c r="D63" s="230" t="s">
        <v>667</v>
      </c>
      <c r="E63" s="230" t="s">
        <v>14</v>
      </c>
      <c r="F63" s="227" t="s">
        <v>161</v>
      </c>
    </row>
    <row r="64" spans="1:6" x14ac:dyDescent="0.2">
      <c r="A64" s="227" t="s">
        <v>149</v>
      </c>
      <c r="B64" s="227" t="s">
        <v>150</v>
      </c>
      <c r="C64" s="227" t="s">
        <v>162</v>
      </c>
      <c r="D64" s="230" t="s">
        <v>668</v>
      </c>
      <c r="E64" s="230" t="s">
        <v>648</v>
      </c>
      <c r="F64" s="227" t="s">
        <v>152</v>
      </c>
    </row>
    <row r="65" spans="1:6" x14ac:dyDescent="0.2">
      <c r="A65" s="227" t="s">
        <v>163</v>
      </c>
      <c r="B65" s="227" t="s">
        <v>164</v>
      </c>
      <c r="C65" s="227" t="s">
        <v>165</v>
      </c>
      <c r="D65" s="230" t="s">
        <v>669</v>
      </c>
      <c r="E65" s="230" t="s">
        <v>4</v>
      </c>
      <c r="F65" s="227" t="s">
        <v>166</v>
      </c>
    </row>
    <row r="66" spans="1:6" x14ac:dyDescent="0.2">
      <c r="A66" s="227" t="s">
        <v>163</v>
      </c>
      <c r="B66" s="227" t="s">
        <v>167</v>
      </c>
      <c r="C66" s="227" t="s">
        <v>168</v>
      </c>
      <c r="D66" s="230" t="s">
        <v>670</v>
      </c>
      <c r="E66" s="230" t="s">
        <v>9</v>
      </c>
      <c r="F66" s="227" t="s">
        <v>169</v>
      </c>
    </row>
    <row r="67" spans="1:6" x14ac:dyDescent="0.2">
      <c r="A67" s="227" t="s">
        <v>170</v>
      </c>
      <c r="B67" s="227" t="s">
        <v>171</v>
      </c>
      <c r="C67" s="227" t="s">
        <v>172</v>
      </c>
      <c r="D67" s="230" t="s">
        <v>671</v>
      </c>
      <c r="E67" s="230" t="s">
        <v>4</v>
      </c>
      <c r="F67" s="227" t="s">
        <v>173</v>
      </c>
    </row>
    <row r="68" spans="1:6" x14ac:dyDescent="0.2">
      <c r="A68" s="227" t="s">
        <v>170</v>
      </c>
      <c r="B68" s="227" t="s">
        <v>174</v>
      </c>
      <c r="C68" s="227" t="s">
        <v>175</v>
      </c>
      <c r="D68" s="230" t="s">
        <v>672</v>
      </c>
      <c r="E68" s="230" t="s">
        <v>19</v>
      </c>
      <c r="F68" s="227" t="s">
        <v>176</v>
      </c>
    </row>
    <row r="69" spans="1:6" x14ac:dyDescent="0.2">
      <c r="A69" s="227" t="s">
        <v>170</v>
      </c>
      <c r="B69" s="227" t="s">
        <v>177</v>
      </c>
      <c r="C69" s="227" t="s">
        <v>178</v>
      </c>
      <c r="D69" s="230" t="s">
        <v>673</v>
      </c>
      <c r="E69" s="230" t="s">
        <v>9</v>
      </c>
      <c r="F69" s="227" t="s">
        <v>179</v>
      </c>
    </row>
    <row r="70" spans="1:6" x14ac:dyDescent="0.2">
      <c r="A70" s="227" t="s">
        <v>170</v>
      </c>
      <c r="B70" s="227" t="s">
        <v>180</v>
      </c>
      <c r="C70" s="227" t="s">
        <v>181</v>
      </c>
      <c r="D70" s="230" t="s">
        <v>674</v>
      </c>
      <c r="E70" s="230" t="s">
        <v>14</v>
      </c>
      <c r="F70" s="227" t="s">
        <v>182</v>
      </c>
    </row>
    <row r="71" spans="1:6" x14ac:dyDescent="0.2">
      <c r="A71" s="227" t="s">
        <v>170</v>
      </c>
      <c r="B71" s="227" t="s">
        <v>177</v>
      </c>
      <c r="C71" s="232" t="s">
        <v>183</v>
      </c>
      <c r="D71" s="232" t="s">
        <v>675</v>
      </c>
      <c r="E71" s="229" t="s">
        <v>855</v>
      </c>
      <c r="F71" s="227" t="s">
        <v>179</v>
      </c>
    </row>
    <row r="72" spans="1:6" x14ac:dyDescent="0.2">
      <c r="A72" s="227" t="s">
        <v>170</v>
      </c>
      <c r="B72" s="227" t="s">
        <v>171</v>
      </c>
      <c r="C72" s="227" t="s">
        <v>184</v>
      </c>
      <c r="D72" s="230" t="s">
        <v>676</v>
      </c>
      <c r="E72" s="230" t="s">
        <v>648</v>
      </c>
      <c r="F72" s="227" t="s">
        <v>173</v>
      </c>
    </row>
    <row r="73" spans="1:6" x14ac:dyDescent="0.2">
      <c r="A73" s="227" t="s">
        <v>170</v>
      </c>
      <c r="B73" s="227" t="s">
        <v>174</v>
      </c>
      <c r="C73" s="229" t="s">
        <v>185</v>
      </c>
      <c r="D73" s="232" t="s">
        <v>677</v>
      </c>
      <c r="E73" s="232" t="s">
        <v>678</v>
      </c>
      <c r="F73" s="227" t="s">
        <v>176</v>
      </c>
    </row>
    <row r="74" spans="1:6" x14ac:dyDescent="0.2">
      <c r="A74" s="227" t="s">
        <v>186</v>
      </c>
      <c r="B74" s="227" t="s">
        <v>187</v>
      </c>
      <c r="C74" s="227" t="s">
        <v>188</v>
      </c>
      <c r="D74" s="230" t="s">
        <v>679</v>
      </c>
      <c r="E74" s="230" t="s">
        <v>680</v>
      </c>
      <c r="F74" s="227" t="s">
        <v>189</v>
      </c>
    </row>
    <row r="75" spans="1:6" x14ac:dyDescent="0.2">
      <c r="A75" s="227" t="s">
        <v>186</v>
      </c>
      <c r="B75" s="227" t="s">
        <v>190</v>
      </c>
      <c r="C75" s="227" t="s">
        <v>191</v>
      </c>
      <c r="D75" s="230" t="s">
        <v>681</v>
      </c>
      <c r="E75" s="230" t="s">
        <v>9</v>
      </c>
      <c r="F75" s="227" t="s">
        <v>192</v>
      </c>
    </row>
    <row r="76" spans="1:6" x14ac:dyDescent="0.2">
      <c r="A76" s="227" t="s">
        <v>186</v>
      </c>
      <c r="B76" s="227" t="s">
        <v>193</v>
      </c>
      <c r="C76" s="227" t="s">
        <v>194</v>
      </c>
      <c r="D76" s="230" t="s">
        <v>682</v>
      </c>
      <c r="E76" s="230" t="s">
        <v>14</v>
      </c>
      <c r="F76" s="227" t="s">
        <v>195</v>
      </c>
    </row>
    <row r="77" spans="1:6" x14ac:dyDescent="0.2">
      <c r="A77" s="227" t="s">
        <v>196</v>
      </c>
      <c r="B77" s="227" t="s">
        <v>197</v>
      </c>
      <c r="C77" s="227" t="s">
        <v>198</v>
      </c>
      <c r="D77" s="230" t="s">
        <v>683</v>
      </c>
      <c r="E77" s="230" t="s">
        <v>4</v>
      </c>
      <c r="F77" s="227" t="s">
        <v>199</v>
      </c>
    </row>
    <row r="78" spans="1:6" x14ac:dyDescent="0.2">
      <c r="A78" s="227" t="s">
        <v>196</v>
      </c>
      <c r="B78" s="227" t="s">
        <v>200</v>
      </c>
      <c r="C78" s="227" t="s">
        <v>201</v>
      </c>
      <c r="D78" s="230" t="s">
        <v>684</v>
      </c>
      <c r="E78" s="230" t="s">
        <v>19</v>
      </c>
      <c r="F78" s="227" t="s">
        <v>202</v>
      </c>
    </row>
    <row r="79" spans="1:6" x14ac:dyDescent="0.2">
      <c r="A79" s="227" t="s">
        <v>196</v>
      </c>
      <c r="B79" s="227" t="s">
        <v>197</v>
      </c>
      <c r="C79" s="227" t="s">
        <v>203</v>
      </c>
      <c r="D79" s="230" t="s">
        <v>685</v>
      </c>
      <c r="E79" s="231" t="s">
        <v>854</v>
      </c>
      <c r="F79" s="228" t="s">
        <v>199</v>
      </c>
    </row>
    <row r="80" spans="1:6" x14ac:dyDescent="0.2">
      <c r="A80" s="227" t="s">
        <v>196</v>
      </c>
      <c r="B80" s="227" t="s">
        <v>200</v>
      </c>
      <c r="C80" s="227" t="s">
        <v>204</v>
      </c>
      <c r="D80" s="230" t="s">
        <v>686</v>
      </c>
      <c r="E80" s="231" t="s">
        <v>857</v>
      </c>
      <c r="F80" s="228" t="s">
        <v>202</v>
      </c>
    </row>
    <row r="81" spans="1:6" x14ac:dyDescent="0.2">
      <c r="A81" s="227" t="s">
        <v>196</v>
      </c>
      <c r="B81" s="227" t="s">
        <v>197</v>
      </c>
      <c r="C81" s="227" t="s">
        <v>205</v>
      </c>
      <c r="D81" s="230" t="s">
        <v>687</v>
      </c>
      <c r="E81" s="231" t="s">
        <v>678</v>
      </c>
      <c r="F81" s="228" t="s">
        <v>199</v>
      </c>
    </row>
    <row r="82" spans="1:6" x14ac:dyDescent="0.2">
      <c r="A82" s="227" t="s">
        <v>206</v>
      </c>
      <c r="B82" s="227" t="s">
        <v>207</v>
      </c>
      <c r="C82" s="227" t="s">
        <v>208</v>
      </c>
      <c r="D82" s="230" t="s">
        <v>688</v>
      </c>
      <c r="E82" s="231" t="s">
        <v>4</v>
      </c>
      <c r="F82" s="228" t="s">
        <v>209</v>
      </c>
    </row>
    <row r="83" spans="1:6" x14ac:dyDescent="0.2">
      <c r="A83" s="227" t="s">
        <v>206</v>
      </c>
      <c r="B83" s="227" t="s">
        <v>207</v>
      </c>
      <c r="C83" s="227" t="s">
        <v>210</v>
      </c>
      <c r="D83" s="230" t="s">
        <v>689</v>
      </c>
      <c r="E83" s="231" t="s">
        <v>855</v>
      </c>
      <c r="F83" s="228" t="s">
        <v>209</v>
      </c>
    </row>
    <row r="84" spans="1:6" x14ac:dyDescent="0.2">
      <c r="A84" s="227" t="s">
        <v>206</v>
      </c>
      <c r="B84" s="227" t="s">
        <v>207</v>
      </c>
      <c r="C84" s="227" t="s">
        <v>211</v>
      </c>
      <c r="D84" s="230" t="s">
        <v>690</v>
      </c>
      <c r="E84" s="230" t="s">
        <v>691</v>
      </c>
      <c r="F84" s="227" t="s">
        <v>209</v>
      </c>
    </row>
    <row r="85" spans="1:6" x14ac:dyDescent="0.2">
      <c r="A85" s="227" t="s">
        <v>212</v>
      </c>
      <c r="B85" s="227" t="s">
        <v>213</v>
      </c>
      <c r="C85" s="227" t="s">
        <v>214</v>
      </c>
      <c r="D85" s="230" t="s">
        <v>692</v>
      </c>
      <c r="E85" s="230" t="s">
        <v>36</v>
      </c>
      <c r="F85" s="227" t="s">
        <v>215</v>
      </c>
    </row>
    <row r="86" spans="1:6" x14ac:dyDescent="0.2">
      <c r="A86" s="227" t="s">
        <v>212</v>
      </c>
      <c r="B86" s="227" t="s">
        <v>216</v>
      </c>
      <c r="C86" s="227" t="s">
        <v>217</v>
      </c>
      <c r="D86" s="230" t="s">
        <v>693</v>
      </c>
      <c r="E86" s="230" t="s">
        <v>619</v>
      </c>
      <c r="F86" s="227" t="s">
        <v>218</v>
      </c>
    </row>
    <row r="87" spans="1:6" x14ac:dyDescent="0.2">
      <c r="A87" s="227" t="s">
        <v>212</v>
      </c>
      <c r="B87" s="227" t="s">
        <v>219</v>
      </c>
      <c r="C87" s="227" t="s">
        <v>220</v>
      </c>
      <c r="D87" s="230" t="s">
        <v>694</v>
      </c>
      <c r="E87" s="230" t="s">
        <v>53</v>
      </c>
      <c r="F87" s="227" t="s">
        <v>221</v>
      </c>
    </row>
    <row r="88" spans="1:6" x14ac:dyDescent="0.2">
      <c r="A88" s="227" t="s">
        <v>212</v>
      </c>
      <c r="B88" s="227" t="s">
        <v>222</v>
      </c>
      <c r="C88" s="227" t="s">
        <v>223</v>
      </c>
      <c r="D88" s="230" t="s">
        <v>695</v>
      </c>
      <c r="E88" s="230" t="s">
        <v>696</v>
      </c>
      <c r="F88" s="227" t="s">
        <v>224</v>
      </c>
    </row>
    <row r="89" spans="1:6" x14ac:dyDescent="0.2">
      <c r="A89" s="227" t="s">
        <v>212</v>
      </c>
      <c r="B89" s="227" t="s">
        <v>225</v>
      </c>
      <c r="C89" s="227" t="s">
        <v>226</v>
      </c>
      <c r="D89" s="230" t="s">
        <v>697</v>
      </c>
      <c r="E89" s="230" t="s">
        <v>14</v>
      </c>
      <c r="F89" s="227" t="s">
        <v>227</v>
      </c>
    </row>
    <row r="90" spans="1:6" x14ac:dyDescent="0.2">
      <c r="A90" s="227" t="s">
        <v>212</v>
      </c>
      <c r="B90" s="227" t="s">
        <v>228</v>
      </c>
      <c r="C90" s="227" t="s">
        <v>229</v>
      </c>
      <c r="D90" s="230" t="s">
        <v>698</v>
      </c>
      <c r="E90" s="230" t="s">
        <v>19</v>
      </c>
      <c r="F90" s="227" t="s">
        <v>230</v>
      </c>
    </row>
    <row r="91" spans="1:6" x14ac:dyDescent="0.2">
      <c r="A91" s="227" t="s">
        <v>212</v>
      </c>
      <c r="B91" s="227" t="s">
        <v>231</v>
      </c>
      <c r="C91" s="227" t="s">
        <v>232</v>
      </c>
      <c r="D91" s="230" t="s">
        <v>699</v>
      </c>
      <c r="E91" s="230" t="s">
        <v>9</v>
      </c>
      <c r="F91" s="227" t="s">
        <v>233</v>
      </c>
    </row>
    <row r="92" spans="1:6" x14ac:dyDescent="0.2">
      <c r="A92" s="227" t="s">
        <v>234</v>
      </c>
      <c r="B92" s="227" t="s">
        <v>235</v>
      </c>
      <c r="C92" s="227" t="s">
        <v>236</v>
      </c>
      <c r="D92" s="230" t="s">
        <v>700</v>
      </c>
      <c r="E92" s="230" t="s">
        <v>36</v>
      </c>
      <c r="F92" s="227" t="s">
        <v>237</v>
      </c>
    </row>
    <row r="93" spans="1:6" x14ac:dyDescent="0.2">
      <c r="A93" s="227" t="s">
        <v>234</v>
      </c>
      <c r="B93" s="227" t="s">
        <v>235</v>
      </c>
      <c r="C93" s="227" t="s">
        <v>238</v>
      </c>
      <c r="D93" s="230" t="s">
        <v>701</v>
      </c>
      <c r="E93" s="230" t="s">
        <v>608</v>
      </c>
      <c r="F93" s="227" t="s">
        <v>237</v>
      </c>
    </row>
    <row r="94" spans="1:6" x14ac:dyDescent="0.2">
      <c r="A94" s="227" t="s">
        <v>234</v>
      </c>
      <c r="B94" s="227" t="s">
        <v>235</v>
      </c>
      <c r="C94" s="227" t="s">
        <v>239</v>
      </c>
      <c r="D94" s="230" t="s">
        <v>702</v>
      </c>
      <c r="E94" s="230" t="s">
        <v>14</v>
      </c>
      <c r="F94" s="227" t="s">
        <v>237</v>
      </c>
    </row>
    <row r="95" spans="1:6" x14ac:dyDescent="0.2">
      <c r="A95" s="227" t="s">
        <v>234</v>
      </c>
      <c r="B95" s="227" t="s">
        <v>235</v>
      </c>
      <c r="C95" s="227" t="s">
        <v>240</v>
      </c>
      <c r="D95" s="230" t="s">
        <v>703</v>
      </c>
      <c r="E95" s="230" t="s">
        <v>19</v>
      </c>
      <c r="F95" s="227" t="s">
        <v>237</v>
      </c>
    </row>
    <row r="96" spans="1:6" x14ac:dyDescent="0.2">
      <c r="A96" s="227" t="s">
        <v>234</v>
      </c>
      <c r="B96" s="227" t="s">
        <v>241</v>
      </c>
      <c r="C96" s="227" t="s">
        <v>242</v>
      </c>
      <c r="D96" s="230" t="s">
        <v>704</v>
      </c>
      <c r="E96" s="230" t="s">
        <v>53</v>
      </c>
      <c r="F96" s="227" t="s">
        <v>243</v>
      </c>
    </row>
    <row r="97" spans="1:6" x14ac:dyDescent="0.2">
      <c r="A97" s="227" t="s">
        <v>234</v>
      </c>
      <c r="B97" s="227" t="s">
        <v>244</v>
      </c>
      <c r="C97" s="227" t="s">
        <v>245</v>
      </c>
      <c r="D97" s="230" t="s">
        <v>705</v>
      </c>
      <c r="E97" s="230" t="s">
        <v>619</v>
      </c>
      <c r="F97" s="227" t="s">
        <v>246</v>
      </c>
    </row>
    <row r="98" spans="1:6" x14ac:dyDescent="0.2">
      <c r="A98" s="227" t="s">
        <v>234</v>
      </c>
      <c r="B98" s="227" t="s">
        <v>247</v>
      </c>
      <c r="C98" s="227" t="s">
        <v>248</v>
      </c>
      <c r="D98" s="230" t="s">
        <v>706</v>
      </c>
      <c r="E98" s="230" t="s">
        <v>707</v>
      </c>
      <c r="F98" s="227" t="s">
        <v>249</v>
      </c>
    </row>
    <row r="99" spans="1:6" x14ac:dyDescent="0.2">
      <c r="A99" s="227" t="s">
        <v>234</v>
      </c>
      <c r="B99" s="227" t="s">
        <v>250</v>
      </c>
      <c r="C99" s="227" t="s">
        <v>251</v>
      </c>
      <c r="D99" s="230" t="s">
        <v>708</v>
      </c>
      <c r="E99" s="230" t="s">
        <v>709</v>
      </c>
      <c r="F99" s="227" t="s">
        <v>252</v>
      </c>
    </row>
    <row r="100" spans="1:6" x14ac:dyDescent="0.2">
      <c r="A100" s="227" t="s">
        <v>234</v>
      </c>
      <c r="B100" s="227" t="s">
        <v>253</v>
      </c>
      <c r="C100" s="227" t="s">
        <v>254</v>
      </c>
      <c r="D100" s="230" t="s">
        <v>710</v>
      </c>
      <c r="E100" s="231" t="s">
        <v>858</v>
      </c>
      <c r="F100" s="227" t="s">
        <v>255</v>
      </c>
    </row>
    <row r="101" spans="1:6" x14ac:dyDescent="0.2">
      <c r="A101" s="227" t="s">
        <v>234</v>
      </c>
      <c r="B101" s="227" t="s">
        <v>256</v>
      </c>
      <c r="C101" s="227" t="s">
        <v>257</v>
      </c>
      <c r="D101" s="230" t="s">
        <v>711</v>
      </c>
      <c r="E101" s="231" t="s">
        <v>859</v>
      </c>
      <c r="F101" s="227" t="s">
        <v>258</v>
      </c>
    </row>
    <row r="102" spans="1:6" x14ac:dyDescent="0.2">
      <c r="A102" s="227" t="s">
        <v>234</v>
      </c>
      <c r="B102" s="227" t="s">
        <v>235</v>
      </c>
      <c r="C102" s="227" t="s">
        <v>259</v>
      </c>
      <c r="D102" s="230" t="s">
        <v>712</v>
      </c>
      <c r="E102" s="230" t="s">
        <v>713</v>
      </c>
      <c r="F102" s="227" t="s">
        <v>237</v>
      </c>
    </row>
    <row r="103" spans="1:6" x14ac:dyDescent="0.2">
      <c r="A103" s="227" t="s">
        <v>234</v>
      </c>
      <c r="B103" s="227" t="s">
        <v>235</v>
      </c>
      <c r="C103" s="227" t="s">
        <v>260</v>
      </c>
      <c r="D103" s="230" t="s">
        <v>714</v>
      </c>
      <c r="E103" s="230" t="s">
        <v>715</v>
      </c>
      <c r="F103" s="227" t="s">
        <v>237</v>
      </c>
    </row>
    <row r="104" spans="1:6" x14ac:dyDescent="0.2">
      <c r="A104" s="227" t="s">
        <v>234</v>
      </c>
      <c r="B104" s="227" t="s">
        <v>235</v>
      </c>
      <c r="C104" s="227" t="s">
        <v>261</v>
      </c>
      <c r="D104" s="230" t="s">
        <v>718</v>
      </c>
      <c r="E104" s="230" t="s">
        <v>716</v>
      </c>
      <c r="F104" s="227" t="s">
        <v>237</v>
      </c>
    </row>
    <row r="105" spans="1:6" x14ac:dyDescent="0.2">
      <c r="A105" s="227" t="s">
        <v>262</v>
      </c>
      <c r="B105" s="227" t="s">
        <v>263</v>
      </c>
      <c r="C105" s="227" t="s">
        <v>264</v>
      </c>
      <c r="D105" s="230" t="s">
        <v>717</v>
      </c>
      <c r="E105" s="230" t="s">
        <v>4</v>
      </c>
      <c r="F105" s="227" t="s">
        <v>265</v>
      </c>
    </row>
    <row r="106" spans="1:6" x14ac:dyDescent="0.2">
      <c r="A106" s="227" t="s">
        <v>262</v>
      </c>
      <c r="B106" s="227" t="s">
        <v>266</v>
      </c>
      <c r="C106" s="227" t="s">
        <v>267</v>
      </c>
      <c r="D106" s="230" t="s">
        <v>719</v>
      </c>
      <c r="E106" s="230" t="s">
        <v>9</v>
      </c>
      <c r="F106" s="227" t="s">
        <v>268</v>
      </c>
    </row>
    <row r="107" spans="1:6" x14ac:dyDescent="0.2">
      <c r="A107" s="227" t="s">
        <v>262</v>
      </c>
      <c r="B107" s="227" t="s">
        <v>269</v>
      </c>
      <c r="C107" s="227" t="s">
        <v>270</v>
      </c>
      <c r="D107" s="230" t="s">
        <v>720</v>
      </c>
      <c r="E107" s="230" t="s">
        <v>14</v>
      </c>
      <c r="F107" s="227" t="s">
        <v>271</v>
      </c>
    </row>
    <row r="108" spans="1:6" x14ac:dyDescent="0.2">
      <c r="A108" s="227" t="s">
        <v>272</v>
      </c>
      <c r="B108" s="227" t="s">
        <v>273</v>
      </c>
      <c r="C108" s="227" t="s">
        <v>274</v>
      </c>
      <c r="D108" s="230" t="s">
        <v>721</v>
      </c>
      <c r="E108" s="230" t="s">
        <v>36</v>
      </c>
      <c r="F108" s="227" t="s">
        <v>275</v>
      </c>
    </row>
    <row r="109" spans="1:6" x14ac:dyDescent="0.2">
      <c r="A109" s="227" t="s">
        <v>272</v>
      </c>
      <c r="B109" s="227" t="s">
        <v>276</v>
      </c>
      <c r="C109" s="227" t="s">
        <v>277</v>
      </c>
      <c r="D109" s="230" t="s">
        <v>722</v>
      </c>
      <c r="E109" s="230" t="s">
        <v>9</v>
      </c>
      <c r="F109" s="227" t="s">
        <v>278</v>
      </c>
    </row>
    <row r="110" spans="1:6" x14ac:dyDescent="0.2">
      <c r="A110" s="227" t="s">
        <v>272</v>
      </c>
      <c r="B110" s="227" t="s">
        <v>273</v>
      </c>
      <c r="C110" s="232" t="s">
        <v>279</v>
      </c>
      <c r="D110" s="232" t="s">
        <v>723</v>
      </c>
      <c r="E110" s="231" t="s">
        <v>860</v>
      </c>
      <c r="F110" s="227" t="s">
        <v>275</v>
      </c>
    </row>
    <row r="111" spans="1:6" x14ac:dyDescent="0.2">
      <c r="A111" s="227" t="s">
        <v>272</v>
      </c>
      <c r="B111" s="227" t="s">
        <v>276</v>
      </c>
      <c r="C111" s="227" t="s">
        <v>280</v>
      </c>
      <c r="D111" s="230" t="s">
        <v>724</v>
      </c>
      <c r="E111" s="230" t="s">
        <v>725</v>
      </c>
      <c r="F111" s="227" t="s">
        <v>278</v>
      </c>
    </row>
    <row r="112" spans="1:6" x14ac:dyDescent="0.2">
      <c r="A112" s="227" t="s">
        <v>272</v>
      </c>
      <c r="B112" s="227" t="s">
        <v>273</v>
      </c>
      <c r="C112" s="227" t="s">
        <v>281</v>
      </c>
      <c r="D112" s="230" t="s">
        <v>726</v>
      </c>
      <c r="E112" s="230" t="s">
        <v>626</v>
      </c>
      <c r="F112" s="227" t="s">
        <v>275</v>
      </c>
    </row>
    <row r="113" spans="1:6" x14ac:dyDescent="0.2">
      <c r="A113" s="227" t="s">
        <v>272</v>
      </c>
      <c r="B113" s="227" t="s">
        <v>273</v>
      </c>
      <c r="C113" s="227" t="s">
        <v>282</v>
      </c>
      <c r="D113" s="230" t="s">
        <v>727</v>
      </c>
      <c r="E113" s="230" t="s">
        <v>663</v>
      </c>
      <c r="F113" s="227" t="s">
        <v>275</v>
      </c>
    </row>
    <row r="114" spans="1:6" x14ac:dyDescent="0.2">
      <c r="A114" s="227" t="s">
        <v>283</v>
      </c>
      <c r="B114" s="227" t="s">
        <v>284</v>
      </c>
      <c r="C114" s="227" t="s">
        <v>285</v>
      </c>
      <c r="D114" s="230" t="s">
        <v>728</v>
      </c>
      <c r="E114" s="230" t="s">
        <v>4</v>
      </c>
      <c r="F114" s="227" t="s">
        <v>286</v>
      </c>
    </row>
    <row r="115" spans="1:6" x14ac:dyDescent="0.2">
      <c r="A115" s="227" t="s">
        <v>283</v>
      </c>
      <c r="B115" s="227" t="s">
        <v>287</v>
      </c>
      <c r="C115" s="227" t="s">
        <v>288</v>
      </c>
      <c r="D115" s="230" t="s">
        <v>729</v>
      </c>
      <c r="E115" s="230" t="s">
        <v>9</v>
      </c>
      <c r="F115" s="227" t="s">
        <v>289</v>
      </c>
    </row>
    <row r="116" spans="1:6" x14ac:dyDescent="0.2">
      <c r="A116" s="227" t="s">
        <v>283</v>
      </c>
      <c r="B116" s="227" t="s">
        <v>290</v>
      </c>
      <c r="C116" s="227" t="s">
        <v>291</v>
      </c>
      <c r="D116" s="230" t="s">
        <v>730</v>
      </c>
      <c r="E116" s="230" t="s">
        <v>14</v>
      </c>
      <c r="F116" s="227" t="s">
        <v>292</v>
      </c>
    </row>
    <row r="117" spans="1:6" x14ac:dyDescent="0.2">
      <c r="A117" s="227" t="s">
        <v>293</v>
      </c>
      <c r="B117" s="227" t="s">
        <v>294</v>
      </c>
      <c r="C117" s="227" t="s">
        <v>295</v>
      </c>
      <c r="D117" s="230" t="s">
        <v>731</v>
      </c>
      <c r="E117" s="230" t="s">
        <v>4</v>
      </c>
      <c r="F117" s="227" t="s">
        <v>296</v>
      </c>
    </row>
    <row r="118" spans="1:6" x14ac:dyDescent="0.2">
      <c r="A118" s="227" t="s">
        <v>293</v>
      </c>
      <c r="B118" s="227" t="s">
        <v>297</v>
      </c>
      <c r="C118" s="227" t="s">
        <v>298</v>
      </c>
      <c r="D118" s="230" t="s">
        <v>732</v>
      </c>
      <c r="E118" s="230" t="s">
        <v>9</v>
      </c>
      <c r="F118" s="227" t="s">
        <v>299</v>
      </c>
    </row>
    <row r="119" spans="1:6" x14ac:dyDescent="0.2">
      <c r="A119" s="227" t="s">
        <v>293</v>
      </c>
      <c r="B119" s="227" t="s">
        <v>300</v>
      </c>
      <c r="C119" s="227" t="s">
        <v>301</v>
      </c>
      <c r="D119" s="230" t="s">
        <v>733</v>
      </c>
      <c r="E119" s="231" t="s">
        <v>734</v>
      </c>
      <c r="F119" s="227" t="s">
        <v>302</v>
      </c>
    </row>
    <row r="120" spans="1:6" x14ac:dyDescent="0.2">
      <c r="A120" s="227" t="s">
        <v>303</v>
      </c>
      <c r="B120" s="227" t="s">
        <v>304</v>
      </c>
      <c r="C120" s="227" t="s">
        <v>305</v>
      </c>
      <c r="D120" s="230" t="s">
        <v>735</v>
      </c>
      <c r="E120" s="230" t="s">
        <v>4</v>
      </c>
      <c r="F120" s="227" t="s">
        <v>306</v>
      </c>
    </row>
    <row r="121" spans="1:6" x14ac:dyDescent="0.2">
      <c r="A121" s="227" t="s">
        <v>303</v>
      </c>
      <c r="B121" s="227" t="s">
        <v>307</v>
      </c>
      <c r="C121" s="227" t="s">
        <v>308</v>
      </c>
      <c r="D121" s="230" t="s">
        <v>736</v>
      </c>
      <c r="E121" s="230" t="s">
        <v>19</v>
      </c>
      <c r="F121" s="227" t="s">
        <v>309</v>
      </c>
    </row>
    <row r="122" spans="1:6" x14ac:dyDescent="0.2">
      <c r="A122" s="227" t="s">
        <v>303</v>
      </c>
      <c r="B122" s="227" t="s">
        <v>310</v>
      </c>
      <c r="C122" s="227" t="s">
        <v>311</v>
      </c>
      <c r="D122" s="230" t="s">
        <v>737</v>
      </c>
      <c r="E122" s="230" t="s">
        <v>9</v>
      </c>
      <c r="F122" s="227" t="s">
        <v>312</v>
      </c>
    </row>
    <row r="123" spans="1:6" x14ac:dyDescent="0.2">
      <c r="A123" s="227" t="s">
        <v>303</v>
      </c>
      <c r="B123" s="227" t="s">
        <v>313</v>
      </c>
      <c r="C123" s="227" t="s">
        <v>314</v>
      </c>
      <c r="D123" s="230" t="s">
        <v>738</v>
      </c>
      <c r="E123" s="230" t="s">
        <v>14</v>
      </c>
      <c r="F123" s="227" t="s">
        <v>315</v>
      </c>
    </row>
    <row r="124" spans="1:6" x14ac:dyDescent="0.2">
      <c r="A124" s="227" t="s">
        <v>303</v>
      </c>
      <c r="B124" s="227" t="s">
        <v>304</v>
      </c>
      <c r="C124" s="227" t="s">
        <v>316</v>
      </c>
      <c r="D124" s="230" t="s">
        <v>739</v>
      </c>
      <c r="E124" s="230" t="s">
        <v>663</v>
      </c>
      <c r="F124" s="227" t="s">
        <v>306</v>
      </c>
    </row>
    <row r="125" spans="1:6" x14ac:dyDescent="0.2">
      <c r="A125" s="227" t="s">
        <v>317</v>
      </c>
      <c r="B125" s="227" t="s">
        <v>318</v>
      </c>
      <c r="C125" s="227" t="s">
        <v>319</v>
      </c>
      <c r="D125" s="230" t="s">
        <v>740</v>
      </c>
      <c r="E125" s="230" t="s">
        <v>741</v>
      </c>
      <c r="F125" s="227" t="s">
        <v>320</v>
      </c>
    </row>
    <row r="126" spans="1:6" x14ac:dyDescent="0.2">
      <c r="A126" s="227" t="s">
        <v>317</v>
      </c>
      <c r="B126" s="227" t="s">
        <v>318</v>
      </c>
      <c r="C126" s="227" t="s">
        <v>321</v>
      </c>
      <c r="D126" s="230" t="s">
        <v>743</v>
      </c>
      <c r="E126" s="230" t="s">
        <v>742</v>
      </c>
      <c r="F126" s="227" t="s">
        <v>320</v>
      </c>
    </row>
    <row r="127" spans="1:6" x14ac:dyDescent="0.2">
      <c r="A127" s="227" t="s">
        <v>317</v>
      </c>
      <c r="B127" s="227" t="s">
        <v>318</v>
      </c>
      <c r="C127" s="227" t="s">
        <v>322</v>
      </c>
      <c r="D127" s="230" t="s">
        <v>744</v>
      </c>
      <c r="E127" s="230" t="s">
        <v>745</v>
      </c>
      <c r="F127" s="227" t="s">
        <v>320</v>
      </c>
    </row>
    <row r="128" spans="1:6" x14ac:dyDescent="0.2">
      <c r="A128" s="227" t="s">
        <v>317</v>
      </c>
      <c r="B128" s="227" t="s">
        <v>318</v>
      </c>
      <c r="C128" s="227" t="s">
        <v>323</v>
      </c>
      <c r="D128" s="230" t="s">
        <v>746</v>
      </c>
      <c r="E128" s="230" t="s">
        <v>747</v>
      </c>
      <c r="F128" s="227" t="s">
        <v>320</v>
      </c>
    </row>
    <row r="129" spans="1:6" x14ac:dyDescent="0.2">
      <c r="A129" s="227" t="s">
        <v>317</v>
      </c>
      <c r="B129" s="227" t="s">
        <v>318</v>
      </c>
      <c r="C129" s="227" t="s">
        <v>324</v>
      </c>
      <c r="D129" s="230" t="s">
        <v>748</v>
      </c>
      <c r="E129" s="230" t="s">
        <v>749</v>
      </c>
      <c r="F129" s="227" t="s">
        <v>320</v>
      </c>
    </row>
    <row r="130" spans="1:6" x14ac:dyDescent="0.2">
      <c r="A130" s="227" t="s">
        <v>317</v>
      </c>
      <c r="B130" s="227" t="s">
        <v>318</v>
      </c>
      <c r="C130" s="227" t="s">
        <v>325</v>
      </c>
      <c r="D130" s="230" t="s">
        <v>750</v>
      </c>
      <c r="E130" s="230" t="s">
        <v>751</v>
      </c>
      <c r="F130" s="227" t="s">
        <v>320</v>
      </c>
    </row>
    <row r="131" spans="1:6" x14ac:dyDescent="0.2">
      <c r="A131" s="227" t="s">
        <v>317</v>
      </c>
      <c r="B131" s="227" t="s">
        <v>318</v>
      </c>
      <c r="C131" s="227" t="s">
        <v>326</v>
      </c>
      <c r="D131" s="230" t="s">
        <v>753</v>
      </c>
      <c r="E131" s="230" t="s">
        <v>754</v>
      </c>
      <c r="F131" s="227" t="s">
        <v>320</v>
      </c>
    </row>
    <row r="132" spans="1:6" x14ac:dyDescent="0.2">
      <c r="A132" s="227" t="s">
        <v>317</v>
      </c>
      <c r="B132" s="227" t="s">
        <v>318</v>
      </c>
      <c r="C132" s="232" t="s">
        <v>327</v>
      </c>
      <c r="D132" s="232" t="s">
        <v>752</v>
      </c>
      <c r="E132" s="230" t="s">
        <v>608</v>
      </c>
      <c r="F132" s="227" t="s">
        <v>320</v>
      </c>
    </row>
    <row r="133" spans="1:6" x14ac:dyDescent="0.2">
      <c r="A133" s="227" t="s">
        <v>317</v>
      </c>
      <c r="B133" s="227" t="s">
        <v>318</v>
      </c>
      <c r="C133" s="227" t="s">
        <v>328</v>
      </c>
      <c r="D133" s="230" t="s">
        <v>757</v>
      </c>
      <c r="E133" s="230" t="s">
        <v>758</v>
      </c>
      <c r="F133" s="227" t="s">
        <v>320</v>
      </c>
    </row>
    <row r="134" spans="1:6" x14ac:dyDescent="0.2">
      <c r="A134" s="227" t="s">
        <v>317</v>
      </c>
      <c r="B134" s="227" t="s">
        <v>318</v>
      </c>
      <c r="C134" s="227" t="s">
        <v>329</v>
      </c>
      <c r="D134" s="230" t="s">
        <v>755</v>
      </c>
      <c r="E134" s="230" t="s">
        <v>756</v>
      </c>
      <c r="F134" s="227" t="s">
        <v>320</v>
      </c>
    </row>
    <row r="135" spans="1:6" x14ac:dyDescent="0.2">
      <c r="A135" s="227" t="s">
        <v>317</v>
      </c>
      <c r="B135" s="227" t="s">
        <v>318</v>
      </c>
      <c r="C135" s="232" t="s">
        <v>330</v>
      </c>
      <c r="D135" s="232" t="s">
        <v>761</v>
      </c>
      <c r="E135" s="232" t="s">
        <v>762</v>
      </c>
      <c r="F135" s="227" t="s">
        <v>320</v>
      </c>
    </row>
    <row r="136" spans="1:6" x14ac:dyDescent="0.2">
      <c r="A136" s="227" t="s">
        <v>317</v>
      </c>
      <c r="B136" s="227" t="s">
        <v>318</v>
      </c>
      <c r="C136" s="227" t="s">
        <v>331</v>
      </c>
      <c r="D136" s="230" t="s">
        <v>759</v>
      </c>
      <c r="E136" s="230" t="s">
        <v>760</v>
      </c>
      <c r="F136" s="227" t="s">
        <v>320</v>
      </c>
    </row>
    <row r="137" spans="1:6" x14ac:dyDescent="0.2">
      <c r="A137" s="227" t="s">
        <v>317</v>
      </c>
      <c r="B137" s="227" t="s">
        <v>318</v>
      </c>
      <c r="C137" s="227" t="s">
        <v>332</v>
      </c>
      <c r="D137" s="230" t="s">
        <v>763</v>
      </c>
      <c r="E137" s="230" t="s">
        <v>764</v>
      </c>
      <c r="F137" s="227" t="s">
        <v>320</v>
      </c>
    </row>
    <row r="138" spans="1:6" x14ac:dyDescent="0.2">
      <c r="A138" s="227" t="s">
        <v>317</v>
      </c>
      <c r="B138" s="227" t="s">
        <v>318</v>
      </c>
      <c r="C138" s="232" t="s">
        <v>333</v>
      </c>
      <c r="D138" s="232" t="s">
        <v>765</v>
      </c>
      <c r="E138" s="230" t="s">
        <v>766</v>
      </c>
      <c r="F138" s="227" t="s">
        <v>320</v>
      </c>
    </row>
    <row r="139" spans="1:6" x14ac:dyDescent="0.2">
      <c r="A139" s="227" t="s">
        <v>317</v>
      </c>
      <c r="B139" s="227" t="s">
        <v>318</v>
      </c>
      <c r="C139" s="227" t="s">
        <v>334</v>
      </c>
      <c r="D139" s="230" t="s">
        <v>767</v>
      </c>
      <c r="E139" s="230" t="s">
        <v>768</v>
      </c>
      <c r="F139" s="227" t="s">
        <v>320</v>
      </c>
    </row>
    <row r="140" spans="1:6" x14ac:dyDescent="0.2">
      <c r="A140" s="227" t="s">
        <v>317</v>
      </c>
      <c r="B140" s="227" t="s">
        <v>318</v>
      </c>
      <c r="C140" s="227" t="s">
        <v>335</v>
      </c>
      <c r="D140" s="230" t="s">
        <v>769</v>
      </c>
      <c r="E140" s="230" t="s">
        <v>770</v>
      </c>
      <c r="F140" s="227" t="s">
        <v>320</v>
      </c>
    </row>
    <row r="141" spans="1:6" x14ac:dyDescent="0.2">
      <c r="A141" s="227" t="s">
        <v>317</v>
      </c>
      <c r="B141" s="227" t="s">
        <v>318</v>
      </c>
      <c r="C141" s="227" t="s">
        <v>336</v>
      </c>
      <c r="D141" s="230" t="s">
        <v>771</v>
      </c>
      <c r="E141" s="230" t="s">
        <v>772</v>
      </c>
      <c r="F141" s="227" t="s">
        <v>320</v>
      </c>
    </row>
    <row r="142" spans="1:6" x14ac:dyDescent="0.2">
      <c r="A142" s="227" t="s">
        <v>317</v>
      </c>
      <c r="B142" s="227" t="s">
        <v>318</v>
      </c>
      <c r="C142" s="227" t="s">
        <v>337</v>
      </c>
      <c r="D142" s="230" t="s">
        <v>773</v>
      </c>
      <c r="E142" s="230" t="s">
        <v>774</v>
      </c>
      <c r="F142" s="227" t="s">
        <v>320</v>
      </c>
    </row>
    <row r="143" spans="1:6" x14ac:dyDescent="0.2">
      <c r="A143" s="227" t="s">
        <v>317</v>
      </c>
      <c r="B143" s="227" t="s">
        <v>318</v>
      </c>
      <c r="C143" s="227" t="s">
        <v>338</v>
      </c>
      <c r="D143" s="230" t="s">
        <v>775</v>
      </c>
      <c r="E143" s="230" t="s">
        <v>776</v>
      </c>
      <c r="F143" s="227" t="s">
        <v>320</v>
      </c>
    </row>
    <row r="144" spans="1:6" x14ac:dyDescent="0.2">
      <c r="A144" s="227" t="s">
        <v>317</v>
      </c>
      <c r="B144" s="227" t="s">
        <v>318</v>
      </c>
      <c r="C144" s="227" t="s">
        <v>339</v>
      </c>
      <c r="D144" s="230" t="s">
        <v>781</v>
      </c>
      <c r="E144" s="231" t="s">
        <v>861</v>
      </c>
      <c r="F144" s="227" t="s">
        <v>320</v>
      </c>
    </row>
    <row r="145" spans="1:6" x14ac:dyDescent="0.2">
      <c r="A145" s="227" t="s">
        <v>317</v>
      </c>
      <c r="B145" s="227" t="s">
        <v>318</v>
      </c>
      <c r="C145" s="227" t="s">
        <v>340</v>
      </c>
      <c r="D145" s="230" t="s">
        <v>779</v>
      </c>
      <c r="E145" s="231" t="s">
        <v>862</v>
      </c>
      <c r="F145" s="227" t="s">
        <v>320</v>
      </c>
    </row>
    <row r="146" spans="1:6" x14ac:dyDescent="0.2">
      <c r="A146" s="227" t="s">
        <v>317</v>
      </c>
      <c r="B146" s="227" t="s">
        <v>318</v>
      </c>
      <c r="C146" s="227" t="s">
        <v>341</v>
      </c>
      <c r="D146" s="230" t="s">
        <v>780</v>
      </c>
      <c r="E146" s="231" t="s">
        <v>850</v>
      </c>
      <c r="F146" s="227" t="s">
        <v>320</v>
      </c>
    </row>
    <row r="147" spans="1:6" x14ac:dyDescent="0.2">
      <c r="A147" s="227" t="s">
        <v>317</v>
      </c>
      <c r="B147" s="227" t="s">
        <v>318</v>
      </c>
      <c r="C147" s="227" t="s">
        <v>342</v>
      </c>
      <c r="D147" s="230" t="s">
        <v>777</v>
      </c>
      <c r="E147" s="231" t="s">
        <v>778</v>
      </c>
      <c r="F147" s="227" t="s">
        <v>320</v>
      </c>
    </row>
    <row r="148" spans="1:6" x14ac:dyDescent="0.2">
      <c r="A148" s="227" t="s">
        <v>317</v>
      </c>
      <c r="B148" s="227" t="s">
        <v>318</v>
      </c>
      <c r="C148" s="227" t="s">
        <v>343</v>
      </c>
      <c r="D148" s="230" t="s">
        <v>782</v>
      </c>
      <c r="E148" s="230" t="s">
        <v>783</v>
      </c>
      <c r="F148" s="227" t="s">
        <v>320</v>
      </c>
    </row>
    <row r="149" spans="1:6" x14ac:dyDescent="0.2">
      <c r="A149" s="227" t="s">
        <v>317</v>
      </c>
      <c r="B149" s="227" t="s">
        <v>318</v>
      </c>
      <c r="C149" s="227" t="s">
        <v>344</v>
      </c>
      <c r="D149" s="230" t="s">
        <v>784</v>
      </c>
      <c r="E149" s="231" t="s">
        <v>785</v>
      </c>
      <c r="F149" s="227" t="s">
        <v>320</v>
      </c>
    </row>
    <row r="150" spans="1:6" x14ac:dyDescent="0.2">
      <c r="A150" s="227" t="s">
        <v>317</v>
      </c>
      <c r="B150" s="227" t="s">
        <v>318</v>
      </c>
      <c r="C150" s="227" t="s">
        <v>345</v>
      </c>
      <c r="D150" s="230" t="s">
        <v>789</v>
      </c>
      <c r="E150" s="230" t="s">
        <v>788</v>
      </c>
      <c r="F150" s="227" t="s">
        <v>320</v>
      </c>
    </row>
    <row r="151" spans="1:6" x14ac:dyDescent="0.2">
      <c r="A151" s="227" t="s">
        <v>317</v>
      </c>
      <c r="B151" s="227" t="s">
        <v>318</v>
      </c>
      <c r="C151" s="227" t="s">
        <v>346</v>
      </c>
      <c r="D151" s="230" t="s">
        <v>786</v>
      </c>
      <c r="E151" s="230" t="s">
        <v>787</v>
      </c>
      <c r="F151" s="227" t="s">
        <v>320</v>
      </c>
    </row>
    <row r="152" spans="1:6" x14ac:dyDescent="0.2">
      <c r="A152" s="227" t="s">
        <v>317</v>
      </c>
      <c r="B152" s="227" t="s">
        <v>318</v>
      </c>
      <c r="C152" s="227" t="s">
        <v>347</v>
      </c>
      <c r="D152" s="230" t="s">
        <v>790</v>
      </c>
      <c r="E152" s="230" t="s">
        <v>791</v>
      </c>
      <c r="F152" s="227" t="s">
        <v>320</v>
      </c>
    </row>
    <row r="153" spans="1:6" s="226" customFormat="1" x14ac:dyDescent="0.2">
      <c r="A153" s="228" t="s">
        <v>317</v>
      </c>
      <c r="B153" s="228" t="s">
        <v>318</v>
      </c>
      <c r="C153" s="228" t="s">
        <v>348</v>
      </c>
      <c r="D153" s="231" t="s">
        <v>792</v>
      </c>
      <c r="E153" s="231" t="s">
        <v>863</v>
      </c>
      <c r="F153" s="228" t="s">
        <v>320</v>
      </c>
    </row>
    <row r="154" spans="1:6" x14ac:dyDescent="0.2">
      <c r="A154" s="227" t="s">
        <v>317</v>
      </c>
      <c r="B154" s="227" t="s">
        <v>318</v>
      </c>
      <c r="C154" s="227" t="s">
        <v>349</v>
      </c>
      <c r="D154" s="230" t="s">
        <v>793</v>
      </c>
      <c r="E154" s="230" t="s">
        <v>794</v>
      </c>
      <c r="F154" s="227" t="s">
        <v>320</v>
      </c>
    </row>
    <row r="155" spans="1:6" x14ac:dyDescent="0.2">
      <c r="A155" s="227" t="s">
        <v>317</v>
      </c>
      <c r="B155" s="227" t="s">
        <v>318</v>
      </c>
      <c r="C155" s="227" t="s">
        <v>350</v>
      </c>
      <c r="D155" s="230" t="s">
        <v>795</v>
      </c>
      <c r="E155" s="230" t="s">
        <v>796</v>
      </c>
      <c r="F155" s="227" t="s">
        <v>320</v>
      </c>
    </row>
    <row r="156" spans="1:6" x14ac:dyDescent="0.2">
      <c r="A156" s="227" t="s">
        <v>317</v>
      </c>
      <c r="B156" s="227" t="s">
        <v>318</v>
      </c>
      <c r="C156" s="227" t="s">
        <v>351</v>
      </c>
      <c r="D156" s="230" t="s">
        <v>797</v>
      </c>
      <c r="E156" s="230" t="s">
        <v>798</v>
      </c>
      <c r="F156" s="227" t="s">
        <v>320</v>
      </c>
    </row>
    <row r="157" spans="1:6" x14ac:dyDescent="0.2">
      <c r="A157" s="227" t="s">
        <v>352</v>
      </c>
      <c r="B157" s="232" t="s">
        <v>353</v>
      </c>
      <c r="C157" s="227" t="s">
        <v>354</v>
      </c>
      <c r="D157" s="230" t="s">
        <v>799</v>
      </c>
      <c r="E157" s="230" t="s">
        <v>36</v>
      </c>
      <c r="F157" s="227" t="s">
        <v>355</v>
      </c>
    </row>
    <row r="158" spans="1:6" x14ac:dyDescent="0.2">
      <c r="A158" s="227" t="s">
        <v>352</v>
      </c>
      <c r="B158" s="227" t="s">
        <v>356</v>
      </c>
      <c r="C158" s="227" t="s">
        <v>357</v>
      </c>
      <c r="D158" s="230" t="s">
        <v>800</v>
      </c>
      <c r="E158" s="230" t="s">
        <v>9</v>
      </c>
      <c r="F158" s="227" t="s">
        <v>358</v>
      </c>
    </row>
    <row r="159" spans="1:6" x14ac:dyDescent="0.2">
      <c r="A159" s="227" t="s">
        <v>352</v>
      </c>
      <c r="B159" s="227" t="s">
        <v>359</v>
      </c>
      <c r="C159" s="227" t="s">
        <v>360</v>
      </c>
      <c r="D159" s="230" t="s">
        <v>801</v>
      </c>
      <c r="E159" s="230" t="s">
        <v>19</v>
      </c>
      <c r="F159" s="227" t="s">
        <v>361</v>
      </c>
    </row>
    <row r="160" spans="1:6" x14ac:dyDescent="0.2">
      <c r="A160" s="227" t="s">
        <v>352</v>
      </c>
      <c r="B160" s="227" t="s">
        <v>362</v>
      </c>
      <c r="C160" s="227" t="s">
        <v>363</v>
      </c>
      <c r="D160" s="230" t="s">
        <v>802</v>
      </c>
      <c r="E160" s="230" t="s">
        <v>53</v>
      </c>
      <c r="F160" s="227" t="s">
        <v>364</v>
      </c>
    </row>
    <row r="161" spans="1:6" x14ac:dyDescent="0.2">
      <c r="A161" s="227" t="s">
        <v>352</v>
      </c>
      <c r="B161" s="227" t="s">
        <v>365</v>
      </c>
      <c r="C161" s="227" t="s">
        <v>366</v>
      </c>
      <c r="D161" s="230" t="s">
        <v>803</v>
      </c>
      <c r="E161" s="230" t="s">
        <v>619</v>
      </c>
      <c r="F161" s="227" t="s">
        <v>367</v>
      </c>
    </row>
    <row r="162" spans="1:6" x14ac:dyDescent="0.2">
      <c r="A162" s="227" t="s">
        <v>352</v>
      </c>
      <c r="B162" s="227" t="s">
        <v>368</v>
      </c>
      <c r="C162" s="227" t="s">
        <v>369</v>
      </c>
      <c r="D162" s="230" t="s">
        <v>804</v>
      </c>
      <c r="E162" s="230" t="s">
        <v>707</v>
      </c>
      <c r="F162" s="227" t="s">
        <v>370</v>
      </c>
    </row>
    <row r="163" spans="1:6" x14ac:dyDescent="0.2">
      <c r="A163" s="227" t="s">
        <v>352</v>
      </c>
      <c r="B163" s="227" t="s">
        <v>371</v>
      </c>
      <c r="C163" s="227" t="s">
        <v>372</v>
      </c>
      <c r="D163" s="230" t="s">
        <v>805</v>
      </c>
      <c r="E163" s="230" t="s">
        <v>807</v>
      </c>
      <c r="F163" s="227" t="s">
        <v>373</v>
      </c>
    </row>
    <row r="164" spans="1:6" x14ac:dyDescent="0.2">
      <c r="A164" s="227" t="s">
        <v>352</v>
      </c>
      <c r="B164" s="227" t="s">
        <v>374</v>
      </c>
      <c r="C164" s="227" t="s">
        <v>375</v>
      </c>
      <c r="D164" s="230" t="s">
        <v>806</v>
      </c>
      <c r="E164" s="230" t="s">
        <v>709</v>
      </c>
      <c r="F164" s="227" t="s">
        <v>376</v>
      </c>
    </row>
    <row r="165" spans="1:6" x14ac:dyDescent="0.2">
      <c r="A165" s="227" t="s">
        <v>352</v>
      </c>
      <c r="B165" s="227" t="s">
        <v>353</v>
      </c>
      <c r="C165" s="227" t="s">
        <v>377</v>
      </c>
      <c r="D165" s="230" t="s">
        <v>808</v>
      </c>
      <c r="E165" s="231" t="s">
        <v>864</v>
      </c>
      <c r="F165" s="227" t="s">
        <v>355</v>
      </c>
    </row>
    <row r="166" spans="1:6" x14ac:dyDescent="0.2">
      <c r="A166" s="227" t="s">
        <v>352</v>
      </c>
      <c r="B166" s="227" t="s">
        <v>353</v>
      </c>
      <c r="C166" s="227" t="s">
        <v>378</v>
      </c>
      <c r="D166" s="230" t="s">
        <v>809</v>
      </c>
      <c r="E166" s="231" t="s">
        <v>865</v>
      </c>
      <c r="F166" s="227" t="s">
        <v>355</v>
      </c>
    </row>
    <row r="167" spans="1:6" x14ac:dyDescent="0.2">
      <c r="A167" s="227" t="s">
        <v>352</v>
      </c>
      <c r="B167" s="227" t="s">
        <v>379</v>
      </c>
      <c r="C167" s="227" t="s">
        <v>381</v>
      </c>
      <c r="D167" s="230" t="s">
        <v>810</v>
      </c>
      <c r="E167" s="230" t="s">
        <v>691</v>
      </c>
      <c r="F167" s="227" t="s">
        <v>380</v>
      </c>
    </row>
    <row r="168" spans="1:6" x14ac:dyDescent="0.2">
      <c r="A168" s="227" t="s">
        <v>352</v>
      </c>
      <c r="B168" s="230" t="s">
        <v>353</v>
      </c>
      <c r="C168" s="227" t="s">
        <v>382</v>
      </c>
      <c r="D168" s="230" t="s">
        <v>811</v>
      </c>
      <c r="E168" s="230" t="s">
        <v>812</v>
      </c>
      <c r="F168" s="227" t="s">
        <v>355</v>
      </c>
    </row>
    <row r="169" spans="1:6" x14ac:dyDescent="0.2">
      <c r="A169" s="233">
        <v>24</v>
      </c>
      <c r="B169" s="233" t="s">
        <v>383</v>
      </c>
      <c r="C169" s="227" t="s">
        <v>384</v>
      </c>
      <c r="D169" s="230" t="s">
        <v>813</v>
      </c>
      <c r="E169" s="230" t="s">
        <v>608</v>
      </c>
      <c r="F169" s="233" t="s">
        <v>385</v>
      </c>
    </row>
    <row r="170" spans="1:6" x14ac:dyDescent="0.2">
      <c r="A170" s="233">
        <v>24</v>
      </c>
      <c r="B170" s="233" t="s">
        <v>386</v>
      </c>
      <c r="C170" s="227" t="s">
        <v>387</v>
      </c>
      <c r="D170" s="230" t="s">
        <v>814</v>
      </c>
      <c r="E170" s="230" t="s">
        <v>14</v>
      </c>
      <c r="F170" s="233" t="s">
        <v>388</v>
      </c>
    </row>
    <row r="171" spans="1:6" x14ac:dyDescent="0.2">
      <c r="A171" s="233">
        <v>24</v>
      </c>
      <c r="B171" s="233" t="s">
        <v>389</v>
      </c>
      <c r="C171" s="227" t="s">
        <v>390</v>
      </c>
      <c r="D171" s="230" t="s">
        <v>817</v>
      </c>
      <c r="E171" s="230" t="s">
        <v>19</v>
      </c>
      <c r="F171" s="233" t="s">
        <v>391</v>
      </c>
    </row>
    <row r="172" spans="1:6" x14ac:dyDescent="0.2">
      <c r="A172" s="233">
        <v>24</v>
      </c>
      <c r="B172" s="233" t="s">
        <v>392</v>
      </c>
      <c r="C172" s="227" t="s">
        <v>393</v>
      </c>
      <c r="D172" s="230" t="s">
        <v>816</v>
      </c>
      <c r="E172" s="230" t="s">
        <v>619</v>
      </c>
      <c r="F172" s="233" t="s">
        <v>394</v>
      </c>
    </row>
    <row r="173" spans="1:6" x14ac:dyDescent="0.2">
      <c r="A173" s="233">
        <v>24</v>
      </c>
      <c r="B173" s="233" t="s">
        <v>395</v>
      </c>
      <c r="C173" s="227" t="s">
        <v>396</v>
      </c>
      <c r="D173" s="230" t="s">
        <v>815</v>
      </c>
      <c r="E173" s="230" t="s">
        <v>53</v>
      </c>
      <c r="F173" s="233" t="s">
        <v>397</v>
      </c>
    </row>
    <row r="174" spans="1:6" x14ac:dyDescent="0.2">
      <c r="A174" s="233">
        <v>24</v>
      </c>
      <c r="B174" s="233" t="s">
        <v>383</v>
      </c>
      <c r="C174" s="227" t="s">
        <v>398</v>
      </c>
      <c r="D174" s="230" t="s">
        <v>820</v>
      </c>
      <c r="E174" s="231" t="s">
        <v>866</v>
      </c>
      <c r="F174" s="233" t="s">
        <v>385</v>
      </c>
    </row>
    <row r="175" spans="1:6" x14ac:dyDescent="0.2">
      <c r="A175" s="233">
        <v>24</v>
      </c>
      <c r="B175" s="233" t="s">
        <v>392</v>
      </c>
      <c r="C175" s="227" t="s">
        <v>399</v>
      </c>
      <c r="D175" s="230" t="s">
        <v>818</v>
      </c>
      <c r="E175" s="230" t="s">
        <v>819</v>
      </c>
      <c r="F175" s="233" t="s">
        <v>394</v>
      </c>
    </row>
    <row r="176" spans="1:6" x14ac:dyDescent="0.2">
      <c r="A176" s="233">
        <v>24</v>
      </c>
      <c r="B176" s="233" t="s">
        <v>383</v>
      </c>
      <c r="C176" s="227" t="s">
        <v>400</v>
      </c>
      <c r="D176" s="230" t="s">
        <v>823</v>
      </c>
      <c r="E176" s="230" t="s">
        <v>824</v>
      </c>
      <c r="F176" s="233" t="s">
        <v>385</v>
      </c>
    </row>
    <row r="177" spans="1:6" x14ac:dyDescent="0.2">
      <c r="A177" s="233">
        <v>24</v>
      </c>
      <c r="B177" s="233" t="s">
        <v>383</v>
      </c>
      <c r="C177" s="227" t="s">
        <v>401</v>
      </c>
      <c r="D177" s="230" t="s">
        <v>821</v>
      </c>
      <c r="E177" s="230" t="s">
        <v>822</v>
      </c>
      <c r="F177" s="233" t="s">
        <v>385</v>
      </c>
    </row>
    <row r="178" spans="1:6" x14ac:dyDescent="0.2">
      <c r="A178" s="227" t="s">
        <v>402</v>
      </c>
      <c r="B178" s="227" t="s">
        <v>403</v>
      </c>
      <c r="C178" s="227" t="s">
        <v>404</v>
      </c>
      <c r="D178" s="230" t="s">
        <v>825</v>
      </c>
      <c r="E178" s="230" t="s">
        <v>4</v>
      </c>
      <c r="F178" s="227" t="s">
        <v>405</v>
      </c>
    </row>
    <row r="179" spans="1:6" x14ac:dyDescent="0.2">
      <c r="A179" s="227" t="s">
        <v>402</v>
      </c>
      <c r="B179" s="227" t="s">
        <v>406</v>
      </c>
      <c r="C179" s="227" t="s">
        <v>407</v>
      </c>
      <c r="D179" s="230" t="s">
        <v>827</v>
      </c>
      <c r="E179" s="230" t="s">
        <v>9</v>
      </c>
      <c r="F179" s="227" t="s">
        <v>408</v>
      </c>
    </row>
    <row r="180" spans="1:6" x14ac:dyDescent="0.2">
      <c r="A180" s="227" t="s">
        <v>402</v>
      </c>
      <c r="B180" s="227" t="s">
        <v>409</v>
      </c>
      <c r="C180" s="227" t="s">
        <v>410</v>
      </c>
      <c r="D180" s="230" t="s">
        <v>826</v>
      </c>
      <c r="E180" s="230" t="s">
        <v>14</v>
      </c>
      <c r="F180" s="227" t="s">
        <v>411</v>
      </c>
    </row>
    <row r="181" spans="1:6" x14ac:dyDescent="0.2">
      <c r="A181" s="227" t="s">
        <v>412</v>
      </c>
      <c r="B181" s="227" t="s">
        <v>413</v>
      </c>
      <c r="C181" s="227" t="s">
        <v>414</v>
      </c>
      <c r="D181" s="230" t="s">
        <v>828</v>
      </c>
      <c r="E181" s="230" t="s">
        <v>4</v>
      </c>
      <c r="F181" s="227" t="s">
        <v>415</v>
      </c>
    </row>
    <row r="182" spans="1:6" x14ac:dyDescent="0.2">
      <c r="A182" s="227" t="s">
        <v>412</v>
      </c>
      <c r="B182" s="227" t="s">
        <v>416</v>
      </c>
      <c r="C182" s="227" t="s">
        <v>417</v>
      </c>
      <c r="D182" s="230" t="s">
        <v>829</v>
      </c>
      <c r="E182" s="230" t="s">
        <v>9</v>
      </c>
      <c r="F182" s="227" t="s">
        <v>418</v>
      </c>
    </row>
    <row r="183" spans="1:6" x14ac:dyDescent="0.2">
      <c r="A183" s="227" t="s">
        <v>412</v>
      </c>
      <c r="B183" s="227" t="s">
        <v>419</v>
      </c>
      <c r="C183" s="227" t="s">
        <v>420</v>
      </c>
      <c r="D183" s="230" t="s">
        <v>831</v>
      </c>
      <c r="E183" s="230" t="s">
        <v>19</v>
      </c>
      <c r="F183" s="227" t="s">
        <v>421</v>
      </c>
    </row>
    <row r="184" spans="1:6" x14ac:dyDescent="0.2">
      <c r="A184" s="227" t="s">
        <v>412</v>
      </c>
      <c r="B184" s="227" t="s">
        <v>422</v>
      </c>
      <c r="C184" s="227" t="s">
        <v>423</v>
      </c>
      <c r="D184" s="230" t="s">
        <v>830</v>
      </c>
      <c r="E184" s="230" t="s">
        <v>14</v>
      </c>
      <c r="F184" s="227" t="s">
        <v>424</v>
      </c>
    </row>
    <row r="185" spans="1:6" x14ac:dyDescent="0.2">
      <c r="A185" s="227" t="s">
        <v>412</v>
      </c>
      <c r="B185" s="227" t="s">
        <v>425</v>
      </c>
      <c r="C185" s="227" t="s">
        <v>426</v>
      </c>
      <c r="D185" s="230" t="s">
        <v>832</v>
      </c>
      <c r="E185" s="231" t="s">
        <v>867</v>
      </c>
      <c r="F185" s="227" t="s">
        <v>427</v>
      </c>
    </row>
    <row r="186" spans="1:6" x14ac:dyDescent="0.2">
      <c r="A186" s="227" t="s">
        <v>412</v>
      </c>
      <c r="B186" s="227" t="s">
        <v>413</v>
      </c>
      <c r="C186" s="227" t="s">
        <v>428</v>
      </c>
      <c r="D186" s="230" t="s">
        <v>835</v>
      </c>
      <c r="E186" s="231" t="s">
        <v>860</v>
      </c>
      <c r="F186" s="227" t="s">
        <v>415</v>
      </c>
    </row>
    <row r="187" spans="1:6" x14ac:dyDescent="0.2">
      <c r="A187" s="227" t="s">
        <v>412</v>
      </c>
      <c r="B187" s="227" t="s">
        <v>413</v>
      </c>
      <c r="C187" s="227" t="s">
        <v>429</v>
      </c>
      <c r="D187" s="230" t="s">
        <v>836</v>
      </c>
      <c r="E187" s="231" t="s">
        <v>868</v>
      </c>
      <c r="F187" s="227" t="s">
        <v>415</v>
      </c>
    </row>
    <row r="188" spans="1:6" x14ac:dyDescent="0.2">
      <c r="A188" s="227" t="s">
        <v>412</v>
      </c>
      <c r="B188" s="227" t="s">
        <v>430</v>
      </c>
      <c r="C188" s="227" t="s">
        <v>431</v>
      </c>
      <c r="D188" s="230" t="s">
        <v>833</v>
      </c>
      <c r="E188" s="230" t="s">
        <v>834</v>
      </c>
      <c r="F188" s="227" t="s">
        <v>432</v>
      </c>
    </row>
    <row r="189" spans="1:6" x14ac:dyDescent="0.2">
      <c r="A189" s="227" t="s">
        <v>412</v>
      </c>
      <c r="B189" s="227" t="s">
        <v>413</v>
      </c>
      <c r="C189" s="227" t="s">
        <v>433</v>
      </c>
      <c r="D189" s="230" t="s">
        <v>837</v>
      </c>
      <c r="E189" s="230" t="s">
        <v>822</v>
      </c>
      <c r="F189" s="227" t="s">
        <v>415</v>
      </c>
    </row>
    <row r="190" spans="1:6" x14ac:dyDescent="0.2">
      <c r="A190" s="227" t="s">
        <v>434</v>
      </c>
      <c r="B190" s="227" t="s">
        <v>435</v>
      </c>
      <c r="C190" s="227" t="s">
        <v>436</v>
      </c>
      <c r="D190" s="230" t="s">
        <v>838</v>
      </c>
      <c r="E190" s="230" t="s">
        <v>4</v>
      </c>
      <c r="F190" s="227" t="s">
        <v>437</v>
      </c>
    </row>
    <row r="191" spans="1:6" x14ac:dyDescent="0.2">
      <c r="A191" s="227" t="s">
        <v>434</v>
      </c>
      <c r="B191" s="227" t="s">
        <v>438</v>
      </c>
      <c r="C191" s="227" t="s">
        <v>439</v>
      </c>
      <c r="D191" s="230" t="s">
        <v>839</v>
      </c>
      <c r="E191" s="230" t="s">
        <v>9</v>
      </c>
      <c r="F191" s="227" t="s">
        <v>440</v>
      </c>
    </row>
    <row r="192" spans="1:6" x14ac:dyDescent="0.2">
      <c r="A192" s="227" t="s">
        <v>434</v>
      </c>
      <c r="B192" s="227" t="s">
        <v>435</v>
      </c>
      <c r="C192" s="228" t="s">
        <v>441</v>
      </c>
      <c r="D192" s="230" t="s">
        <v>840</v>
      </c>
      <c r="E192" s="230" t="s">
        <v>841</v>
      </c>
      <c r="F192" s="227" t="s">
        <v>437</v>
      </c>
    </row>
    <row r="193" spans="1:6" x14ac:dyDescent="0.2">
      <c r="A193" s="227" t="s">
        <v>434</v>
      </c>
      <c r="B193" s="227" t="s">
        <v>435</v>
      </c>
      <c r="C193" s="227" t="s">
        <v>442</v>
      </c>
      <c r="D193" s="230" t="s">
        <v>842</v>
      </c>
      <c r="E193" s="230" t="s">
        <v>843</v>
      </c>
      <c r="F193" s="227" t="s">
        <v>437</v>
      </c>
    </row>
    <row r="194" spans="1:6" x14ac:dyDescent="0.2">
      <c r="A194" s="227" t="s">
        <v>443</v>
      </c>
      <c r="B194" s="227" t="s">
        <v>444</v>
      </c>
      <c r="C194" s="227" t="s">
        <v>445</v>
      </c>
      <c r="D194" s="230" t="s">
        <v>844</v>
      </c>
      <c r="E194" s="230" t="s">
        <v>4</v>
      </c>
      <c r="F194" s="227" t="s">
        <v>446</v>
      </c>
    </row>
    <row r="195" spans="1:6" x14ac:dyDescent="0.2">
      <c r="A195" s="227" t="s">
        <v>443</v>
      </c>
      <c r="B195" s="227" t="s">
        <v>447</v>
      </c>
      <c r="C195" s="227" t="s">
        <v>448</v>
      </c>
      <c r="D195" s="230" t="s">
        <v>845</v>
      </c>
      <c r="E195" s="230" t="s">
        <v>9</v>
      </c>
      <c r="F195" s="227" t="s">
        <v>449</v>
      </c>
    </row>
  </sheetData>
  <sheetProtection password="CE12" sheet="1" objects="1" scenarios="1"/>
  <pageMargins left="0.7" right="0.7" top="0.31" bottom="0.22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6</vt:i4>
      </vt:variant>
    </vt:vector>
  </HeadingPairs>
  <TitlesOfParts>
    <vt:vector size="11" baseType="lpstr">
      <vt:lpstr>Pril1</vt:lpstr>
      <vt:lpstr>Pril2</vt:lpstr>
      <vt:lpstr>Pril3</vt:lpstr>
      <vt:lpstr>obl</vt:lpstr>
      <vt:lpstr>zav</vt:lpstr>
      <vt:lpstr>Pril1!Област_печат</vt:lpstr>
      <vt:lpstr>Pril2!Област_печат</vt:lpstr>
      <vt:lpstr>Pril3!Област_печат</vt:lpstr>
      <vt:lpstr>Pril1!Печат_заглавия</vt:lpstr>
      <vt:lpstr>Pril2!Печат_заглавия</vt:lpstr>
      <vt:lpstr>Pril3!Печат_заглавия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pc96</dc:creator>
  <cp:lastModifiedBy>sveti</cp:lastModifiedBy>
  <cp:lastPrinted>2020-11-20T12:25:54Z</cp:lastPrinted>
  <dcterms:created xsi:type="dcterms:W3CDTF">2019-12-02T12:27:22Z</dcterms:created>
  <dcterms:modified xsi:type="dcterms:W3CDTF">2021-02-03T09:24:32Z</dcterms:modified>
</cp:coreProperties>
</file>